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제5회 임용시험" sheetId="1" r:id="rId1"/>
  </sheets>
  <definedNames>
    <definedName name="_xlnm.Print_Titles" localSheetId="0">'제5회 임용시험'!$3:$4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4" i="1" l="1"/>
  <c r="G63" i="1"/>
  <c r="F62" i="1"/>
  <c r="G62" i="1" s="1"/>
  <c r="E62" i="1"/>
  <c r="G61" i="1"/>
  <c r="F60" i="1"/>
  <c r="E60" i="1"/>
  <c r="E57" i="1" s="1"/>
  <c r="G59" i="1"/>
  <c r="G58" i="1"/>
  <c r="F58" i="1"/>
  <c r="E58" i="1"/>
  <c r="G56" i="1"/>
  <c r="F55" i="1"/>
  <c r="G55" i="1" s="1"/>
  <c r="E55" i="1"/>
  <c r="G54" i="1"/>
  <c r="G53" i="1"/>
  <c r="G52" i="1"/>
  <c r="G51" i="1"/>
  <c r="F50" i="1"/>
  <c r="E50" i="1"/>
  <c r="G49" i="1"/>
  <c r="G48" i="1"/>
  <c r="G47" i="1"/>
  <c r="F46" i="1"/>
  <c r="F45" i="1" s="1"/>
  <c r="E46" i="1"/>
  <c r="G44" i="1"/>
  <c r="G43" i="1"/>
  <c r="G42" i="1"/>
  <c r="G41" i="1"/>
  <c r="F40" i="1"/>
  <c r="E40" i="1"/>
  <c r="G39" i="1"/>
  <c r="G38" i="1"/>
  <c r="G37" i="1"/>
  <c r="G36" i="1"/>
  <c r="G35" i="1"/>
  <c r="G34" i="1"/>
  <c r="G33" i="1"/>
  <c r="G32" i="1"/>
  <c r="F31" i="1"/>
  <c r="G31" i="1" s="1"/>
  <c r="E31" i="1"/>
  <c r="G30" i="1"/>
  <c r="G29" i="1"/>
  <c r="F28" i="1"/>
  <c r="E28" i="1"/>
  <c r="G27" i="1"/>
  <c r="G26" i="1"/>
  <c r="G25" i="1"/>
  <c r="F24" i="1"/>
  <c r="G24" i="1" s="1"/>
  <c r="E24" i="1"/>
  <c r="G23" i="1"/>
  <c r="G22" i="1"/>
  <c r="F21" i="1"/>
  <c r="E21" i="1"/>
  <c r="G20" i="1"/>
  <c r="G19" i="1"/>
  <c r="G18" i="1"/>
  <c r="G17" i="1"/>
  <c r="G16" i="1"/>
  <c r="F15" i="1"/>
  <c r="E15" i="1"/>
  <c r="F13" i="1"/>
  <c r="E13" i="1"/>
  <c r="E8" i="1" s="1"/>
  <c r="G12" i="1"/>
  <c r="G11" i="1"/>
  <c r="G10" i="1"/>
  <c r="F9" i="1"/>
  <c r="E9" i="1"/>
  <c r="G7" i="1"/>
  <c r="F6" i="1"/>
  <c r="E6" i="1"/>
  <c r="E5" i="1" l="1"/>
  <c r="G6" i="1"/>
  <c r="G21" i="1"/>
  <c r="G60" i="1"/>
  <c r="G15" i="1"/>
  <c r="G9" i="1"/>
  <c r="G50" i="1"/>
  <c r="G45" i="1"/>
  <c r="G13" i="1"/>
  <c r="G40" i="1"/>
  <c r="G28" i="1"/>
  <c r="E45" i="1"/>
  <c r="F8" i="1"/>
  <c r="G46" i="1"/>
  <c r="F57" i="1"/>
  <c r="G57" i="1" s="1"/>
  <c r="G8" i="1" l="1"/>
  <c r="F5" i="1"/>
  <c r="G5" i="1" s="1"/>
</calcChain>
</file>

<file path=xl/sharedStrings.xml><?xml version="1.0" encoding="utf-8"?>
<sst xmlns="http://schemas.openxmlformats.org/spreadsheetml/2006/main" count="96" uniqueCount="62">
  <si>
    <t>2025년도 제5회 임용시험 응시원서 접수현황</t>
    <phoneticPr fontId="4" type="noConversion"/>
  </si>
  <si>
    <t>직급</t>
  </si>
  <si>
    <t>직렬</t>
  </si>
  <si>
    <t>직류</t>
  </si>
  <si>
    <t>임용예정
기      관</t>
    <phoneticPr fontId="4" type="noConversion"/>
  </si>
  <si>
    <t>선발예정
인      원</t>
    <phoneticPr fontId="4" type="noConversion"/>
  </si>
  <si>
    <t>접수인원</t>
    <phoneticPr fontId="4" type="noConversion"/>
  </si>
  <si>
    <t>경쟁률</t>
  </si>
  <si>
    <t>비    고</t>
  </si>
  <si>
    <t>합 계</t>
  </si>
  <si>
    <t>7급</t>
  </si>
  <si>
    <t>계</t>
    <phoneticPr fontId="4" type="noConversion"/>
  </si>
  <si>
    <t>행정</t>
  </si>
  <si>
    <t>일반행정</t>
  </si>
  <si>
    <t>도일괄</t>
  </si>
  <si>
    <t>9급</t>
  </si>
  <si>
    <t>공업</t>
  </si>
  <si>
    <t>일반기계
(고졸)</t>
    <phoneticPr fontId="4" type="noConversion"/>
  </si>
  <si>
    <t>소계</t>
  </si>
  <si>
    <t>여수시</t>
    <phoneticPr fontId="4" type="noConversion"/>
  </si>
  <si>
    <t>순천시</t>
    <phoneticPr fontId="4" type="noConversion"/>
  </si>
  <si>
    <t>나주시</t>
    <phoneticPr fontId="4" type="noConversion"/>
  </si>
  <si>
    <t>일반전기
(무대조명)</t>
    <phoneticPr fontId="4" type="noConversion"/>
  </si>
  <si>
    <t>순천시</t>
  </si>
  <si>
    <t>-</t>
    <phoneticPr fontId="4" type="noConversion"/>
  </si>
  <si>
    <t>일반전기
(고졸)</t>
    <phoneticPr fontId="4" type="noConversion"/>
  </si>
  <si>
    <t>목포시</t>
    <phoneticPr fontId="4" type="noConversion"/>
  </si>
  <si>
    <t>광양시</t>
    <phoneticPr fontId="4" type="noConversion"/>
  </si>
  <si>
    <t>화순군</t>
    <phoneticPr fontId="4" type="noConversion"/>
  </si>
  <si>
    <t>전라남도</t>
    <phoneticPr fontId="4" type="noConversion"/>
  </si>
  <si>
    <t>농업</t>
    <phoneticPr fontId="4" type="noConversion"/>
  </si>
  <si>
    <t>일반농업
(고졸)</t>
    <phoneticPr fontId="4" type="noConversion"/>
  </si>
  <si>
    <t>여수시</t>
  </si>
  <si>
    <t>해양수산</t>
    <phoneticPr fontId="4" type="noConversion"/>
  </si>
  <si>
    <t>일반수산
(고졸)</t>
    <phoneticPr fontId="4" type="noConversion"/>
  </si>
  <si>
    <t>고흥군</t>
  </si>
  <si>
    <t>완도군</t>
    <phoneticPr fontId="4" type="noConversion"/>
  </si>
  <si>
    <t>진도군</t>
  </si>
  <si>
    <t>보건</t>
    <phoneticPr fontId="4" type="noConversion"/>
  </si>
  <si>
    <t>보건
(고졸)</t>
    <phoneticPr fontId="4" type="noConversion"/>
  </si>
  <si>
    <t>구례군</t>
    <phoneticPr fontId="4" type="noConversion"/>
  </si>
  <si>
    <t>영암군</t>
    <phoneticPr fontId="4" type="noConversion"/>
  </si>
  <si>
    <t>시설</t>
    <phoneticPr fontId="4" type="noConversion"/>
  </si>
  <si>
    <t>일반토목
(고졸)</t>
    <phoneticPr fontId="4" type="noConversion"/>
  </si>
  <si>
    <t>고흥군</t>
    <phoneticPr fontId="4" type="noConversion"/>
  </si>
  <si>
    <t>장흥군</t>
    <phoneticPr fontId="4" type="noConversion"/>
  </si>
  <si>
    <t>진도군</t>
    <phoneticPr fontId="4" type="noConversion"/>
  </si>
  <si>
    <t>건축
(고졸)</t>
    <phoneticPr fontId="4" type="noConversion"/>
  </si>
  <si>
    <t xml:space="preserve">연구사 </t>
    <phoneticPr fontId="4" type="noConversion"/>
  </si>
  <si>
    <t>작물</t>
    <phoneticPr fontId="4" type="noConversion"/>
  </si>
  <si>
    <t>전라남도</t>
  </si>
  <si>
    <t>원예</t>
    <phoneticPr fontId="4" type="noConversion"/>
  </si>
  <si>
    <t>강진군</t>
    <phoneticPr fontId="4" type="noConversion"/>
  </si>
  <si>
    <t>함평군</t>
    <phoneticPr fontId="4" type="noConversion"/>
  </si>
  <si>
    <t>장성군</t>
    <phoneticPr fontId="4" type="noConversion"/>
  </si>
  <si>
    <t>농업환경</t>
    <phoneticPr fontId="4" type="noConversion"/>
  </si>
  <si>
    <t>소계</t>
    <phoneticPr fontId="4" type="noConversion"/>
  </si>
  <si>
    <t>지도사</t>
    <phoneticPr fontId="4" type="noConversion"/>
  </si>
  <si>
    <t>농촌지도</t>
    <phoneticPr fontId="4" type="noConversion"/>
  </si>
  <si>
    <t>도일괄</t>
    <phoneticPr fontId="4" type="noConversion"/>
  </si>
  <si>
    <t>농업기계</t>
    <phoneticPr fontId="4" type="noConversion"/>
  </si>
  <si>
    <t>해남군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</si>
</sst>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);[Red]\(#,##0\)"/>
    <numFmt numFmtId="177" formatCode="#,##0_ "/>
    <numFmt numFmtId="178" formatCode="0.0_ &quot;:1&quot;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B0F0"/>
      <name val="맑은 고딕"/>
      <family val="3"/>
      <charset val="129"/>
      <scheme val="minor"/>
    </font>
    <font>
      <sz val="11"/>
      <color rgb="FF00B0F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2">
      <alignment vertical="center"/>
    </xf>
    <xf numFmtId="176" fontId="1" fillId="0" borderId="0" xfId="2" applyNumberFormat="1">
      <alignment vertical="center"/>
    </xf>
    <xf numFmtId="0" fontId="5" fillId="0" borderId="5" xfId="2" applyFont="1" applyBorder="1" applyAlignment="1">
      <alignment horizontal="center" vertical="center" wrapText="1"/>
    </xf>
    <xf numFmtId="177" fontId="5" fillId="0" borderId="5" xfId="1" applyNumberFormat="1" applyFont="1" applyBorder="1" applyAlignment="1">
      <alignment horizontal="center" vertical="center" wrapText="1"/>
    </xf>
    <xf numFmtId="178" fontId="5" fillId="0" borderId="5" xfId="2" applyNumberFormat="1" applyFont="1" applyBorder="1" applyAlignment="1">
      <alignment horizontal="center" vertical="center" wrapText="1"/>
    </xf>
    <xf numFmtId="0" fontId="6" fillId="0" borderId="6" xfId="2" applyFont="1" applyBorder="1" applyAlignment="1">
      <alignment horizontal="center" vertical="center" wrapText="1"/>
    </xf>
    <xf numFmtId="0" fontId="7" fillId="0" borderId="5" xfId="2" applyFont="1" applyBorder="1" applyAlignment="1">
      <alignment horizontal="center" vertical="center" wrapText="1"/>
    </xf>
    <xf numFmtId="176" fontId="7" fillId="0" borderId="5" xfId="2" applyNumberFormat="1" applyFont="1" applyBorder="1" applyAlignment="1">
      <alignment horizontal="center" vertical="center" wrapText="1"/>
    </xf>
    <xf numFmtId="178" fontId="7" fillId="0" borderId="5" xfId="2" applyNumberFormat="1" applyFont="1" applyBorder="1" applyAlignment="1">
      <alignment horizontal="center" vertical="center" wrapText="1"/>
    </xf>
    <xf numFmtId="0" fontId="6" fillId="0" borderId="5" xfId="2" applyFont="1" applyBorder="1" applyAlignment="1">
      <alignment horizontal="center" vertical="center" wrapText="1"/>
    </xf>
    <xf numFmtId="0" fontId="6" fillId="0" borderId="5" xfId="2" applyNumberFormat="1" applyFont="1" applyBorder="1" applyAlignment="1">
      <alignment horizontal="center" vertical="center" wrapText="1"/>
    </xf>
    <xf numFmtId="176" fontId="6" fillId="0" borderId="5" xfId="2" applyNumberFormat="1" applyFont="1" applyBorder="1" applyAlignment="1">
      <alignment horizontal="center" vertical="center" wrapText="1"/>
    </xf>
    <xf numFmtId="178" fontId="6" fillId="0" borderId="5" xfId="2" applyNumberFormat="1" applyFont="1" applyBorder="1" applyAlignment="1">
      <alignment horizontal="center" vertical="center" wrapText="1"/>
    </xf>
    <xf numFmtId="0" fontId="7" fillId="0" borderId="5" xfId="2" applyFont="1" applyBorder="1" applyAlignment="1">
      <alignment horizontal="centerContinuous" vertical="center" wrapText="1"/>
    </xf>
    <xf numFmtId="0" fontId="8" fillId="0" borderId="5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178" fontId="9" fillId="0" borderId="5" xfId="2" applyNumberFormat="1" applyFont="1" applyBorder="1" applyAlignment="1">
      <alignment horizontal="center" vertical="center" wrapText="1"/>
    </xf>
    <xf numFmtId="0" fontId="1" fillId="0" borderId="5" xfId="2" applyFont="1" applyBorder="1" applyAlignment="1">
      <alignment horizontal="center" vertical="center" wrapText="1"/>
    </xf>
    <xf numFmtId="0" fontId="1" fillId="0" borderId="0" xfId="2" applyBorder="1">
      <alignment vertical="center"/>
    </xf>
    <xf numFmtId="178" fontId="1" fillId="0" borderId="5" xfId="2" applyNumberFormat="1" applyFont="1" applyBorder="1" applyAlignment="1">
      <alignment horizontal="center" vertical="center" wrapText="1"/>
    </xf>
    <xf numFmtId="0" fontId="10" fillId="0" borderId="5" xfId="2" applyFont="1" applyBorder="1" applyAlignment="1">
      <alignment horizontal="center" vertical="center" wrapText="1"/>
    </xf>
    <xf numFmtId="178" fontId="10" fillId="0" borderId="5" xfId="2" applyNumberFormat="1" applyFont="1" applyBorder="1" applyAlignment="1">
      <alignment horizontal="center" vertical="center" wrapText="1"/>
    </xf>
    <xf numFmtId="0" fontId="1" fillId="0" borderId="5" xfId="2" applyFont="1" applyFill="1" applyBorder="1" applyAlignment="1">
      <alignment horizontal="center" vertical="center" wrapText="1"/>
    </xf>
    <xf numFmtId="0" fontId="1" fillId="0" borderId="5" xfId="2" applyNumberFormat="1" applyFont="1" applyBorder="1" applyAlignment="1">
      <alignment horizontal="center" vertical="center" wrapText="1"/>
    </xf>
    <xf numFmtId="0" fontId="1" fillId="0" borderId="8" xfId="2" applyFont="1" applyBorder="1" applyAlignment="1">
      <alignment horizontal="center" vertical="center" wrapText="1"/>
    </xf>
    <xf numFmtId="0" fontId="1" fillId="0" borderId="8" xfId="2" applyNumberFormat="1" applyFont="1" applyBorder="1" applyAlignment="1">
      <alignment horizontal="center" vertical="center" wrapText="1"/>
    </xf>
    <xf numFmtId="178" fontId="1" fillId="0" borderId="8" xfId="2" applyNumberFormat="1" applyFont="1" applyBorder="1" applyAlignment="1">
      <alignment horizontal="center" vertical="center" wrapText="1"/>
    </xf>
    <xf numFmtId="0" fontId="6" fillId="0" borderId="9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 wrapText="1"/>
    </xf>
    <xf numFmtId="0" fontId="5" fillId="0" borderId="7" xfId="2" applyFont="1" applyBorder="1" applyAlignment="1">
      <alignment horizontal="center" vertical="center" wrapText="1"/>
    </xf>
    <xf numFmtId="0" fontId="7" fillId="0" borderId="5" xfId="2" applyFont="1" applyBorder="1" applyAlignment="1">
      <alignment horizontal="center" vertical="center" wrapText="1"/>
    </xf>
    <xf numFmtId="0" fontId="6" fillId="0" borderId="5" xfId="2" applyFont="1" applyBorder="1" applyAlignment="1">
      <alignment horizontal="center" vertical="center" wrapText="1"/>
    </xf>
    <xf numFmtId="0" fontId="6" fillId="0" borderId="8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176" fontId="5" fillId="2" borderId="2" xfId="2" applyNumberFormat="1" applyFont="1" applyFill="1" applyBorder="1" applyAlignment="1">
      <alignment horizontal="center" vertical="center" wrapText="1"/>
    </xf>
    <xf numFmtId="176" fontId="5" fillId="2" borderId="5" xfId="2" applyNumberFormat="1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6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4"/>
  <sheetViews>
    <sheetView tabSelected="1" topLeftCell="A16" zoomScaleNormal="100" zoomScaleSheetLayoutView="100" workbookViewId="0">
      <selection activeCell="R11" sqref="R11"/>
    </sheetView>
  </sheetViews>
  <sheetFormatPr defaultRowHeight="16.5"/>
  <cols>
    <col min="1" max="1" width="9" style="1"/>
    <col min="2" max="2" width="9.625" style="1" customWidth="1"/>
    <col min="3" max="3" width="12.5" style="1" customWidth="1"/>
    <col min="4" max="4" width="10.375" style="1" customWidth="1"/>
    <col min="5" max="5" width="9.25" style="1" bestFit="1" customWidth="1"/>
    <col min="6" max="6" width="9" style="2"/>
    <col min="7" max="7" width="11" style="1" customWidth="1"/>
    <col min="8" max="8" width="13" style="1" customWidth="1"/>
    <col min="9" max="16384" width="9" style="1"/>
  </cols>
  <sheetData>
    <row r="1" spans="1:10" ht="27" customHeight="1">
      <c r="A1" s="35" t="s">
        <v>0</v>
      </c>
      <c r="B1" s="35"/>
      <c r="C1" s="35"/>
      <c r="D1" s="35"/>
      <c r="E1" s="35"/>
      <c r="F1" s="35"/>
      <c r="G1" s="35"/>
      <c r="H1" s="35"/>
    </row>
    <row r="2" spans="1:10" ht="6" customHeight="1" thickBot="1"/>
    <row r="3" spans="1:10" ht="16.5" customHeight="1">
      <c r="A3" s="36" t="s">
        <v>1</v>
      </c>
      <c r="B3" s="38" t="s">
        <v>2</v>
      </c>
      <c r="C3" s="38" t="s">
        <v>3</v>
      </c>
      <c r="D3" s="38" t="s">
        <v>4</v>
      </c>
      <c r="E3" s="38" t="s">
        <v>5</v>
      </c>
      <c r="F3" s="40" t="s">
        <v>6</v>
      </c>
      <c r="G3" s="38" t="s">
        <v>7</v>
      </c>
      <c r="H3" s="42" t="s">
        <v>8</v>
      </c>
    </row>
    <row r="4" spans="1:10" ht="16.5" customHeight="1">
      <c r="A4" s="37"/>
      <c r="B4" s="39"/>
      <c r="C4" s="39"/>
      <c r="D4" s="39"/>
      <c r="E4" s="39"/>
      <c r="F4" s="41"/>
      <c r="G4" s="39"/>
      <c r="H4" s="43"/>
    </row>
    <row r="5" spans="1:10" ht="18.75" customHeight="1">
      <c r="A5" s="29" t="s">
        <v>9</v>
      </c>
      <c r="B5" s="34"/>
      <c r="C5" s="34"/>
      <c r="D5" s="3"/>
      <c r="E5" s="3">
        <f>SUM(E6,E8,E45,E57)</f>
        <v>85</v>
      </c>
      <c r="F5" s="4">
        <f>SUM(F6,F8,F45,F57)</f>
        <v>1227</v>
      </c>
      <c r="G5" s="5">
        <f>F5/E5</f>
        <v>14.435294117647059</v>
      </c>
      <c r="H5" s="6"/>
    </row>
    <row r="6" spans="1:10" ht="18.75" customHeight="1">
      <c r="A6" s="29" t="s">
        <v>10</v>
      </c>
      <c r="B6" s="31" t="s">
        <v>11</v>
      </c>
      <c r="C6" s="31"/>
      <c r="D6" s="7"/>
      <c r="E6" s="7">
        <f>SUM(E7:E7)</f>
        <v>15</v>
      </c>
      <c r="F6" s="8">
        <f>SUM(F7:F7)</f>
        <v>724</v>
      </c>
      <c r="G6" s="9">
        <f>F6/E6</f>
        <v>48.266666666666666</v>
      </c>
      <c r="H6" s="6"/>
    </row>
    <row r="7" spans="1:10" ht="18.75" customHeight="1">
      <c r="A7" s="29"/>
      <c r="B7" s="10" t="s">
        <v>12</v>
      </c>
      <c r="C7" s="10" t="s">
        <v>13</v>
      </c>
      <c r="D7" s="10" t="s">
        <v>14</v>
      </c>
      <c r="E7" s="11">
        <v>15</v>
      </c>
      <c r="F7" s="12">
        <v>724</v>
      </c>
      <c r="G7" s="13">
        <f>F7/E7</f>
        <v>48.266666666666666</v>
      </c>
      <c r="H7" s="6"/>
    </row>
    <row r="8" spans="1:10" ht="18.75" customHeight="1">
      <c r="A8" s="29" t="s">
        <v>15</v>
      </c>
      <c r="B8" s="14" t="s">
        <v>11</v>
      </c>
      <c r="C8" s="14"/>
      <c r="D8" s="15"/>
      <c r="E8" s="7">
        <f>SUM(E9,E13,E15,E21,E24,E28,E31,E40)</f>
        <v>33</v>
      </c>
      <c r="F8" s="7">
        <f>SUM(F9,F13,F15,F21,F24,F28,F31,F40)</f>
        <v>89</v>
      </c>
      <c r="G8" s="9">
        <f t="shared" ref="G8:G61" si="0">F8/E8</f>
        <v>2.6969696969696968</v>
      </c>
      <c r="H8" s="6"/>
    </row>
    <row r="9" spans="1:10" ht="18.75" customHeight="1">
      <c r="A9" s="29"/>
      <c r="B9" s="32" t="s">
        <v>16</v>
      </c>
      <c r="C9" s="32" t="s">
        <v>17</v>
      </c>
      <c r="D9" s="16" t="s">
        <v>18</v>
      </c>
      <c r="E9" s="16">
        <f>SUM(E10:E12)</f>
        <v>3</v>
      </c>
      <c r="F9" s="16">
        <f>SUM(F10:F12)</f>
        <v>19</v>
      </c>
      <c r="G9" s="17">
        <f t="shared" si="0"/>
        <v>6.333333333333333</v>
      </c>
      <c r="H9" s="6"/>
    </row>
    <row r="10" spans="1:10" ht="18.75" customHeight="1">
      <c r="A10" s="29"/>
      <c r="B10" s="32"/>
      <c r="C10" s="32"/>
      <c r="D10" s="18" t="s">
        <v>19</v>
      </c>
      <c r="E10" s="18">
        <v>1</v>
      </c>
      <c r="F10" s="18">
        <v>5</v>
      </c>
      <c r="G10" s="13">
        <f t="shared" si="0"/>
        <v>5</v>
      </c>
      <c r="H10" s="6"/>
    </row>
    <row r="11" spans="1:10" ht="18.75" customHeight="1">
      <c r="A11" s="29"/>
      <c r="B11" s="32"/>
      <c r="C11" s="32"/>
      <c r="D11" s="18" t="s">
        <v>20</v>
      </c>
      <c r="E11" s="18">
        <v>1</v>
      </c>
      <c r="F11" s="18">
        <v>6</v>
      </c>
      <c r="G11" s="13">
        <f t="shared" si="0"/>
        <v>6</v>
      </c>
      <c r="H11" s="6"/>
    </row>
    <row r="12" spans="1:10" ht="18.75" customHeight="1">
      <c r="A12" s="29"/>
      <c r="B12" s="32"/>
      <c r="C12" s="32"/>
      <c r="D12" s="18" t="s">
        <v>21</v>
      </c>
      <c r="E12" s="18">
        <v>1</v>
      </c>
      <c r="F12" s="18">
        <v>8</v>
      </c>
      <c r="G12" s="13">
        <f t="shared" si="0"/>
        <v>8</v>
      </c>
      <c r="H12" s="6"/>
      <c r="J12" s="19"/>
    </row>
    <row r="13" spans="1:10" ht="18.75" customHeight="1">
      <c r="A13" s="29"/>
      <c r="B13" s="32"/>
      <c r="C13" s="32" t="s">
        <v>22</v>
      </c>
      <c r="D13" s="16" t="s">
        <v>18</v>
      </c>
      <c r="E13" s="16">
        <f>SUM(E14:E14)</f>
        <v>1</v>
      </c>
      <c r="F13" s="16">
        <f>SUM(F14:F14)</f>
        <v>0</v>
      </c>
      <c r="G13" s="17">
        <f t="shared" si="0"/>
        <v>0</v>
      </c>
      <c r="H13" s="6"/>
      <c r="J13" s="19"/>
    </row>
    <row r="14" spans="1:10" ht="18.75" customHeight="1">
      <c r="A14" s="29"/>
      <c r="B14" s="32"/>
      <c r="C14" s="32"/>
      <c r="D14" s="18" t="s">
        <v>23</v>
      </c>
      <c r="E14" s="18">
        <v>1</v>
      </c>
      <c r="F14" s="18">
        <v>0</v>
      </c>
      <c r="G14" s="13" t="s">
        <v>24</v>
      </c>
      <c r="H14" s="6"/>
      <c r="J14" s="19"/>
    </row>
    <row r="15" spans="1:10" ht="18.75" customHeight="1">
      <c r="A15" s="29"/>
      <c r="B15" s="32"/>
      <c r="C15" s="32" t="s">
        <v>25</v>
      </c>
      <c r="D15" s="16" t="s">
        <v>18</v>
      </c>
      <c r="E15" s="16">
        <f>SUM(E16:E20)</f>
        <v>5</v>
      </c>
      <c r="F15" s="16">
        <f>SUM(F16:F20)</f>
        <v>23</v>
      </c>
      <c r="G15" s="17">
        <f t="shared" si="0"/>
        <v>4.5999999999999996</v>
      </c>
      <c r="H15" s="6"/>
      <c r="J15" s="19"/>
    </row>
    <row r="16" spans="1:10" ht="18.75" customHeight="1">
      <c r="A16" s="29"/>
      <c r="B16" s="32"/>
      <c r="C16" s="32"/>
      <c r="D16" s="18" t="s">
        <v>26</v>
      </c>
      <c r="E16" s="18">
        <v>1</v>
      </c>
      <c r="F16" s="18">
        <v>4</v>
      </c>
      <c r="G16" s="20">
        <f t="shared" si="0"/>
        <v>4</v>
      </c>
      <c r="H16" s="6"/>
      <c r="J16" s="19"/>
    </row>
    <row r="17" spans="1:10" ht="18.75" customHeight="1">
      <c r="A17" s="29"/>
      <c r="B17" s="32"/>
      <c r="C17" s="32"/>
      <c r="D17" s="18" t="s">
        <v>19</v>
      </c>
      <c r="E17" s="18">
        <v>1</v>
      </c>
      <c r="F17" s="18">
        <v>3</v>
      </c>
      <c r="G17" s="20">
        <f t="shared" si="0"/>
        <v>3</v>
      </c>
      <c r="H17" s="6"/>
      <c r="J17" s="19"/>
    </row>
    <row r="18" spans="1:10" ht="18.75" customHeight="1">
      <c r="A18" s="29"/>
      <c r="B18" s="32"/>
      <c r="C18" s="32"/>
      <c r="D18" s="18" t="s">
        <v>27</v>
      </c>
      <c r="E18" s="18">
        <v>1</v>
      </c>
      <c r="F18" s="18">
        <v>5</v>
      </c>
      <c r="G18" s="20">
        <f t="shared" si="0"/>
        <v>5</v>
      </c>
      <c r="H18" s="6"/>
      <c r="J18" s="19"/>
    </row>
    <row r="19" spans="1:10" ht="18.75" customHeight="1">
      <c r="A19" s="29"/>
      <c r="B19" s="32"/>
      <c r="C19" s="32"/>
      <c r="D19" s="18" t="s">
        <v>28</v>
      </c>
      <c r="E19" s="18">
        <v>1</v>
      </c>
      <c r="F19" s="18">
        <v>7</v>
      </c>
      <c r="G19" s="20">
        <f t="shared" si="0"/>
        <v>7</v>
      </c>
      <c r="H19" s="6"/>
      <c r="J19" s="19"/>
    </row>
    <row r="20" spans="1:10" ht="18.75" customHeight="1">
      <c r="A20" s="29"/>
      <c r="B20" s="32"/>
      <c r="C20" s="32"/>
      <c r="D20" s="18" t="s">
        <v>29</v>
      </c>
      <c r="E20" s="18">
        <v>1</v>
      </c>
      <c r="F20" s="18">
        <v>4</v>
      </c>
      <c r="G20" s="20">
        <f t="shared" si="0"/>
        <v>4</v>
      </c>
      <c r="H20" s="6"/>
    </row>
    <row r="21" spans="1:10" ht="18.75" customHeight="1">
      <c r="A21" s="29"/>
      <c r="B21" s="32" t="s">
        <v>30</v>
      </c>
      <c r="C21" s="32" t="s">
        <v>31</v>
      </c>
      <c r="D21" s="16" t="s">
        <v>18</v>
      </c>
      <c r="E21" s="16">
        <f>SUM(E22:E23)</f>
        <v>3</v>
      </c>
      <c r="F21" s="16">
        <f>SUM(F22:F23)</f>
        <v>11</v>
      </c>
      <c r="G21" s="17">
        <f t="shared" si="0"/>
        <v>3.6666666666666665</v>
      </c>
      <c r="H21" s="6"/>
    </row>
    <row r="22" spans="1:10" ht="18.75" customHeight="1">
      <c r="A22" s="29"/>
      <c r="B22" s="32"/>
      <c r="C22" s="32"/>
      <c r="D22" s="18" t="s">
        <v>32</v>
      </c>
      <c r="E22" s="18">
        <v>1</v>
      </c>
      <c r="F22" s="18">
        <v>2</v>
      </c>
      <c r="G22" s="20">
        <f t="shared" si="0"/>
        <v>2</v>
      </c>
      <c r="H22" s="6"/>
    </row>
    <row r="23" spans="1:10" ht="18.75" customHeight="1">
      <c r="A23" s="29"/>
      <c r="B23" s="32"/>
      <c r="C23" s="32"/>
      <c r="D23" s="18" t="s">
        <v>27</v>
      </c>
      <c r="E23" s="18">
        <v>2</v>
      </c>
      <c r="F23" s="18">
        <v>9</v>
      </c>
      <c r="G23" s="20">
        <f t="shared" si="0"/>
        <v>4.5</v>
      </c>
      <c r="H23" s="6"/>
    </row>
    <row r="24" spans="1:10" ht="18.75" customHeight="1">
      <c r="A24" s="29"/>
      <c r="B24" s="32" t="s">
        <v>33</v>
      </c>
      <c r="C24" s="32" t="s">
        <v>34</v>
      </c>
      <c r="D24" s="16" t="s">
        <v>18</v>
      </c>
      <c r="E24" s="16">
        <f>SUM(E25:E27)</f>
        <v>3</v>
      </c>
      <c r="F24" s="16">
        <f>SUM(F25:F27)</f>
        <v>6</v>
      </c>
      <c r="G24" s="17">
        <f t="shared" si="0"/>
        <v>2</v>
      </c>
      <c r="H24" s="6"/>
    </row>
    <row r="25" spans="1:10" ht="18.75" customHeight="1">
      <c r="A25" s="29"/>
      <c r="B25" s="32"/>
      <c r="C25" s="32"/>
      <c r="D25" s="18" t="s">
        <v>35</v>
      </c>
      <c r="E25" s="18">
        <v>1</v>
      </c>
      <c r="F25" s="18">
        <v>2</v>
      </c>
      <c r="G25" s="13">
        <f t="shared" si="0"/>
        <v>2</v>
      </c>
      <c r="H25" s="6"/>
    </row>
    <row r="26" spans="1:10" ht="18.75" customHeight="1">
      <c r="A26" s="29"/>
      <c r="B26" s="32"/>
      <c r="C26" s="32"/>
      <c r="D26" s="18" t="s">
        <v>36</v>
      </c>
      <c r="E26" s="18">
        <v>1</v>
      </c>
      <c r="F26" s="18">
        <v>2</v>
      </c>
      <c r="G26" s="13">
        <f t="shared" si="0"/>
        <v>2</v>
      </c>
      <c r="H26" s="6"/>
    </row>
    <row r="27" spans="1:10" ht="18.75" customHeight="1">
      <c r="A27" s="29"/>
      <c r="B27" s="32"/>
      <c r="C27" s="32"/>
      <c r="D27" s="18" t="s">
        <v>37</v>
      </c>
      <c r="E27" s="18">
        <v>1</v>
      </c>
      <c r="F27" s="18">
        <v>2</v>
      </c>
      <c r="G27" s="13">
        <f t="shared" si="0"/>
        <v>2</v>
      </c>
      <c r="H27" s="6"/>
    </row>
    <row r="28" spans="1:10" ht="18.75" customHeight="1">
      <c r="A28" s="29"/>
      <c r="B28" s="32" t="s">
        <v>38</v>
      </c>
      <c r="C28" s="32" t="s">
        <v>39</v>
      </c>
      <c r="D28" s="16" t="s">
        <v>18</v>
      </c>
      <c r="E28" s="16">
        <f>SUM(E29:E30)</f>
        <v>3</v>
      </c>
      <c r="F28" s="16">
        <f>SUM(F29:F30)</f>
        <v>8</v>
      </c>
      <c r="G28" s="17">
        <f>F28/E28</f>
        <v>2.6666666666666665</v>
      </c>
      <c r="H28" s="6"/>
    </row>
    <row r="29" spans="1:10" ht="18.75" customHeight="1">
      <c r="A29" s="29"/>
      <c r="B29" s="32"/>
      <c r="C29" s="32"/>
      <c r="D29" s="10" t="s">
        <v>40</v>
      </c>
      <c r="E29" s="10">
        <v>2</v>
      </c>
      <c r="F29" s="10">
        <v>5</v>
      </c>
      <c r="G29" s="13">
        <f t="shared" si="0"/>
        <v>2.5</v>
      </c>
      <c r="H29" s="6"/>
    </row>
    <row r="30" spans="1:10" ht="18.75" customHeight="1">
      <c r="A30" s="29"/>
      <c r="B30" s="32"/>
      <c r="C30" s="32"/>
      <c r="D30" s="10" t="s">
        <v>41</v>
      </c>
      <c r="E30" s="10">
        <v>1</v>
      </c>
      <c r="F30" s="10">
        <v>3</v>
      </c>
      <c r="G30" s="13">
        <f t="shared" si="0"/>
        <v>3</v>
      </c>
      <c r="H30" s="6"/>
    </row>
    <row r="31" spans="1:10" ht="18.75" customHeight="1">
      <c r="A31" s="29"/>
      <c r="B31" s="32" t="s">
        <v>42</v>
      </c>
      <c r="C31" s="32" t="s">
        <v>43</v>
      </c>
      <c r="D31" s="16" t="s">
        <v>18</v>
      </c>
      <c r="E31" s="16">
        <f>SUM(E32:E39)</f>
        <v>10</v>
      </c>
      <c r="F31" s="16">
        <f>SUM(F32:F39)</f>
        <v>19</v>
      </c>
      <c r="G31" s="17">
        <f>F31/E31</f>
        <v>1.9</v>
      </c>
      <c r="H31" s="6"/>
    </row>
    <row r="32" spans="1:10" ht="18.75" customHeight="1">
      <c r="A32" s="29"/>
      <c r="B32" s="32"/>
      <c r="C32" s="32"/>
      <c r="D32" s="18" t="s">
        <v>19</v>
      </c>
      <c r="E32" s="18">
        <v>1</v>
      </c>
      <c r="F32" s="18">
        <v>3</v>
      </c>
      <c r="G32" s="13">
        <f t="shared" si="0"/>
        <v>3</v>
      </c>
      <c r="H32" s="6"/>
    </row>
    <row r="33" spans="1:8" ht="18.75" customHeight="1">
      <c r="A33" s="29"/>
      <c r="B33" s="32"/>
      <c r="C33" s="32"/>
      <c r="D33" s="18" t="s">
        <v>20</v>
      </c>
      <c r="E33" s="18">
        <v>1</v>
      </c>
      <c r="F33" s="18">
        <v>2</v>
      </c>
      <c r="G33" s="13">
        <f t="shared" si="0"/>
        <v>2</v>
      </c>
      <c r="H33" s="6"/>
    </row>
    <row r="34" spans="1:8" ht="18.75" customHeight="1">
      <c r="A34" s="29"/>
      <c r="B34" s="32"/>
      <c r="C34" s="32"/>
      <c r="D34" s="18" t="s">
        <v>27</v>
      </c>
      <c r="E34" s="18">
        <v>1</v>
      </c>
      <c r="F34" s="18">
        <v>1</v>
      </c>
      <c r="G34" s="13">
        <f t="shared" si="0"/>
        <v>1</v>
      </c>
      <c r="H34" s="6"/>
    </row>
    <row r="35" spans="1:8" ht="18.75" customHeight="1">
      <c r="A35" s="29"/>
      <c r="B35" s="32"/>
      <c r="C35" s="32"/>
      <c r="D35" s="18" t="s">
        <v>44</v>
      </c>
      <c r="E35" s="18">
        <v>1</v>
      </c>
      <c r="F35" s="18">
        <v>2</v>
      </c>
      <c r="G35" s="13">
        <f t="shared" si="0"/>
        <v>2</v>
      </c>
      <c r="H35" s="6"/>
    </row>
    <row r="36" spans="1:8" ht="18.75" customHeight="1">
      <c r="A36" s="29"/>
      <c r="B36" s="32"/>
      <c r="C36" s="32"/>
      <c r="D36" s="18" t="s">
        <v>45</v>
      </c>
      <c r="E36" s="18">
        <v>2</v>
      </c>
      <c r="F36" s="18">
        <v>7</v>
      </c>
      <c r="G36" s="13">
        <f t="shared" si="0"/>
        <v>3.5</v>
      </c>
      <c r="H36" s="6"/>
    </row>
    <row r="37" spans="1:8" ht="18.75" customHeight="1">
      <c r="A37" s="29"/>
      <c r="B37" s="32"/>
      <c r="C37" s="32"/>
      <c r="D37" s="18" t="s">
        <v>36</v>
      </c>
      <c r="E37" s="18">
        <v>1</v>
      </c>
      <c r="F37" s="18">
        <v>0</v>
      </c>
      <c r="G37" s="13">
        <f t="shared" si="0"/>
        <v>0</v>
      </c>
      <c r="H37" s="6"/>
    </row>
    <row r="38" spans="1:8" ht="18.75" customHeight="1">
      <c r="A38" s="29"/>
      <c r="B38" s="32"/>
      <c r="C38" s="32"/>
      <c r="D38" s="18" t="s">
        <v>46</v>
      </c>
      <c r="E38" s="18">
        <v>2</v>
      </c>
      <c r="F38" s="18">
        <v>1</v>
      </c>
      <c r="G38" s="13">
        <f t="shared" si="0"/>
        <v>0.5</v>
      </c>
      <c r="H38" s="6"/>
    </row>
    <row r="39" spans="1:8" ht="18.75" customHeight="1">
      <c r="A39" s="29"/>
      <c r="B39" s="32"/>
      <c r="C39" s="32"/>
      <c r="D39" s="18" t="s">
        <v>29</v>
      </c>
      <c r="E39" s="18">
        <v>1</v>
      </c>
      <c r="F39" s="18">
        <v>3</v>
      </c>
      <c r="G39" s="13">
        <f t="shared" si="0"/>
        <v>3</v>
      </c>
      <c r="H39" s="6"/>
    </row>
    <row r="40" spans="1:8" ht="18.75" customHeight="1">
      <c r="A40" s="29"/>
      <c r="B40" s="32"/>
      <c r="C40" s="32" t="s">
        <v>47</v>
      </c>
      <c r="D40" s="16" t="s">
        <v>18</v>
      </c>
      <c r="E40" s="16">
        <f>SUM(E41:E44)</f>
        <v>5</v>
      </c>
      <c r="F40" s="16">
        <f>SUM(F41:F44)</f>
        <v>3</v>
      </c>
      <c r="G40" s="17">
        <f>F40/E40</f>
        <v>0.6</v>
      </c>
      <c r="H40" s="6"/>
    </row>
    <row r="41" spans="1:8" ht="18.75" customHeight="1">
      <c r="A41" s="29"/>
      <c r="B41" s="32"/>
      <c r="C41" s="32"/>
      <c r="D41" s="18" t="s">
        <v>20</v>
      </c>
      <c r="E41" s="18">
        <v>1</v>
      </c>
      <c r="F41" s="18">
        <v>1</v>
      </c>
      <c r="G41" s="13">
        <f t="shared" si="0"/>
        <v>1</v>
      </c>
      <c r="H41" s="6"/>
    </row>
    <row r="42" spans="1:8" ht="18.75" customHeight="1">
      <c r="A42" s="29"/>
      <c r="B42" s="32"/>
      <c r="C42" s="32"/>
      <c r="D42" s="18" t="s">
        <v>27</v>
      </c>
      <c r="E42" s="18">
        <v>1</v>
      </c>
      <c r="F42" s="18">
        <v>1</v>
      </c>
      <c r="G42" s="13">
        <f t="shared" si="0"/>
        <v>1</v>
      </c>
      <c r="H42" s="6"/>
    </row>
    <row r="43" spans="1:8" ht="18.75" customHeight="1">
      <c r="A43" s="29"/>
      <c r="B43" s="32"/>
      <c r="C43" s="32"/>
      <c r="D43" s="18" t="s">
        <v>45</v>
      </c>
      <c r="E43" s="18">
        <v>2</v>
      </c>
      <c r="F43" s="18">
        <v>0</v>
      </c>
      <c r="G43" s="13">
        <f t="shared" si="0"/>
        <v>0</v>
      </c>
      <c r="H43" s="6"/>
    </row>
    <row r="44" spans="1:8" ht="18.75" customHeight="1">
      <c r="A44" s="29"/>
      <c r="B44" s="32"/>
      <c r="C44" s="32"/>
      <c r="D44" s="18" t="s">
        <v>36</v>
      </c>
      <c r="E44" s="18">
        <v>1</v>
      </c>
      <c r="F44" s="18">
        <v>1</v>
      </c>
      <c r="G44" s="13">
        <f t="shared" si="0"/>
        <v>1</v>
      </c>
      <c r="H44" s="6"/>
    </row>
    <row r="45" spans="1:8" ht="19.5" customHeight="1">
      <c r="A45" s="29" t="s">
        <v>48</v>
      </c>
      <c r="B45" s="31" t="s">
        <v>11</v>
      </c>
      <c r="C45" s="31"/>
      <c r="D45" s="7"/>
      <c r="E45" s="7">
        <f>SUM(E46,E50,E55)</f>
        <v>8</v>
      </c>
      <c r="F45" s="7">
        <f>SUM(F46,F50,F55)</f>
        <v>51</v>
      </c>
      <c r="G45" s="9">
        <f t="shared" si="0"/>
        <v>6.375</v>
      </c>
      <c r="H45" s="6"/>
    </row>
    <row r="46" spans="1:8" ht="19.5" customHeight="1">
      <c r="A46" s="29"/>
      <c r="B46" s="32"/>
      <c r="C46" s="32" t="s">
        <v>49</v>
      </c>
      <c r="D46" s="16" t="s">
        <v>18</v>
      </c>
      <c r="E46" s="16">
        <f>SUM(E47:E49)</f>
        <v>3</v>
      </c>
      <c r="F46" s="16">
        <f>SUM(F47:F49)</f>
        <v>19</v>
      </c>
      <c r="G46" s="17">
        <f>F46/E46</f>
        <v>6.333333333333333</v>
      </c>
      <c r="H46" s="6"/>
    </row>
    <row r="47" spans="1:8" ht="19.5" customHeight="1">
      <c r="A47" s="29"/>
      <c r="B47" s="32"/>
      <c r="C47" s="32"/>
      <c r="D47" s="21" t="s">
        <v>44</v>
      </c>
      <c r="E47" s="21">
        <v>1</v>
      </c>
      <c r="F47" s="21">
        <v>1</v>
      </c>
      <c r="G47" s="22">
        <f t="shared" si="0"/>
        <v>1</v>
      </c>
      <c r="H47" s="6"/>
    </row>
    <row r="48" spans="1:8" ht="19.5" customHeight="1">
      <c r="A48" s="29"/>
      <c r="B48" s="32"/>
      <c r="C48" s="32"/>
      <c r="D48" s="21" t="s">
        <v>46</v>
      </c>
      <c r="E48" s="21">
        <v>1</v>
      </c>
      <c r="F48" s="21">
        <v>3</v>
      </c>
      <c r="G48" s="22">
        <f t="shared" si="0"/>
        <v>3</v>
      </c>
      <c r="H48" s="6"/>
    </row>
    <row r="49" spans="1:8" ht="19.5" customHeight="1">
      <c r="A49" s="29"/>
      <c r="B49" s="32"/>
      <c r="C49" s="32"/>
      <c r="D49" s="21" t="s">
        <v>50</v>
      </c>
      <c r="E49" s="21">
        <v>1</v>
      </c>
      <c r="F49" s="21">
        <v>15</v>
      </c>
      <c r="G49" s="22">
        <f t="shared" si="0"/>
        <v>15</v>
      </c>
      <c r="H49" s="6"/>
    </row>
    <row r="50" spans="1:8" ht="19.5" customHeight="1">
      <c r="A50" s="29"/>
      <c r="B50" s="32"/>
      <c r="C50" s="32" t="s">
        <v>51</v>
      </c>
      <c r="D50" s="16" t="s">
        <v>18</v>
      </c>
      <c r="E50" s="16">
        <f>SUM(E51:E54)</f>
        <v>4</v>
      </c>
      <c r="F50" s="16">
        <f>SUM(F51:F54)</f>
        <v>25</v>
      </c>
      <c r="G50" s="17">
        <f>F50/E50</f>
        <v>6.25</v>
      </c>
      <c r="H50" s="6"/>
    </row>
    <row r="51" spans="1:8" ht="19.5" customHeight="1">
      <c r="A51" s="29"/>
      <c r="B51" s="32"/>
      <c r="C51" s="32"/>
      <c r="D51" s="18" t="s">
        <v>52</v>
      </c>
      <c r="E51" s="18">
        <v>1</v>
      </c>
      <c r="F51" s="18">
        <v>3</v>
      </c>
      <c r="G51" s="20">
        <f t="shared" si="0"/>
        <v>3</v>
      </c>
      <c r="H51" s="6"/>
    </row>
    <row r="52" spans="1:8" ht="19.5" customHeight="1">
      <c r="A52" s="29"/>
      <c r="B52" s="32"/>
      <c r="C52" s="32"/>
      <c r="D52" s="18" t="s">
        <v>41</v>
      </c>
      <c r="E52" s="18">
        <v>1</v>
      </c>
      <c r="F52" s="18">
        <v>4</v>
      </c>
      <c r="G52" s="20">
        <f t="shared" si="0"/>
        <v>4</v>
      </c>
      <c r="H52" s="6"/>
    </row>
    <row r="53" spans="1:8" ht="19.5" customHeight="1">
      <c r="A53" s="29"/>
      <c r="B53" s="32"/>
      <c r="C53" s="32"/>
      <c r="D53" s="18" t="s">
        <v>53</v>
      </c>
      <c r="E53" s="18">
        <v>1</v>
      </c>
      <c r="F53" s="18">
        <v>10</v>
      </c>
      <c r="G53" s="20">
        <f t="shared" si="0"/>
        <v>10</v>
      </c>
      <c r="H53" s="6"/>
    </row>
    <row r="54" spans="1:8" ht="19.5" customHeight="1">
      <c r="A54" s="29"/>
      <c r="B54" s="32"/>
      <c r="C54" s="32"/>
      <c r="D54" s="18" t="s">
        <v>54</v>
      </c>
      <c r="E54" s="18">
        <v>1</v>
      </c>
      <c r="F54" s="18">
        <v>8</v>
      </c>
      <c r="G54" s="20">
        <f t="shared" si="0"/>
        <v>8</v>
      </c>
      <c r="H54" s="6"/>
    </row>
    <row r="55" spans="1:8" ht="19.5" customHeight="1">
      <c r="A55" s="29"/>
      <c r="B55" s="32"/>
      <c r="C55" s="32" t="s">
        <v>55</v>
      </c>
      <c r="D55" s="16" t="s">
        <v>56</v>
      </c>
      <c r="E55" s="16">
        <f>SUM(E56)</f>
        <v>1</v>
      </c>
      <c r="F55" s="16">
        <f>SUM(F56)</f>
        <v>7</v>
      </c>
      <c r="G55" s="17">
        <f>F55/E55</f>
        <v>7</v>
      </c>
      <c r="H55" s="6"/>
    </row>
    <row r="56" spans="1:8" ht="19.5" customHeight="1">
      <c r="A56" s="29"/>
      <c r="B56" s="32"/>
      <c r="C56" s="32"/>
      <c r="D56" s="23" t="s">
        <v>40</v>
      </c>
      <c r="E56" s="18">
        <v>1</v>
      </c>
      <c r="F56" s="18">
        <v>7</v>
      </c>
      <c r="G56" s="20">
        <f t="shared" si="0"/>
        <v>7</v>
      </c>
      <c r="H56" s="6"/>
    </row>
    <row r="57" spans="1:8" ht="19.5" customHeight="1">
      <c r="A57" s="29" t="s">
        <v>57</v>
      </c>
      <c r="B57" s="31" t="s">
        <v>11</v>
      </c>
      <c r="C57" s="31"/>
      <c r="D57" s="7"/>
      <c r="E57" s="7">
        <f>SUM(E58,E60,E62)</f>
        <v>29</v>
      </c>
      <c r="F57" s="7">
        <f>SUM(F58,F60,F62)</f>
        <v>363</v>
      </c>
      <c r="G57" s="9">
        <f t="shared" si="0"/>
        <v>12.517241379310345</v>
      </c>
      <c r="H57" s="6"/>
    </row>
    <row r="58" spans="1:8" ht="19.5" customHeight="1">
      <c r="A58" s="29"/>
      <c r="B58" s="32" t="s">
        <v>58</v>
      </c>
      <c r="C58" s="32" t="s">
        <v>30</v>
      </c>
      <c r="D58" s="16" t="s">
        <v>18</v>
      </c>
      <c r="E58" s="16">
        <f>SUM(E59)</f>
        <v>26</v>
      </c>
      <c r="F58" s="16">
        <f>SUM(F59)</f>
        <v>334</v>
      </c>
      <c r="G58" s="17">
        <f>F58/E58</f>
        <v>12.846153846153847</v>
      </c>
      <c r="H58" s="6"/>
    </row>
    <row r="59" spans="1:8" ht="19.5" customHeight="1">
      <c r="A59" s="29"/>
      <c r="B59" s="32"/>
      <c r="C59" s="32"/>
      <c r="D59" s="18" t="s">
        <v>59</v>
      </c>
      <c r="E59" s="24">
        <v>26</v>
      </c>
      <c r="F59" s="24">
        <v>334</v>
      </c>
      <c r="G59" s="20">
        <f t="shared" si="0"/>
        <v>12.846153846153847</v>
      </c>
      <c r="H59" s="6"/>
    </row>
    <row r="60" spans="1:8" ht="19.5" customHeight="1">
      <c r="A60" s="29"/>
      <c r="B60" s="32"/>
      <c r="C60" s="32" t="s">
        <v>51</v>
      </c>
      <c r="D60" s="16" t="s">
        <v>18</v>
      </c>
      <c r="E60" s="16">
        <f>SUM(E61:E61)</f>
        <v>1</v>
      </c>
      <c r="F60" s="16">
        <f>SUM(F61:F61)</f>
        <v>16</v>
      </c>
      <c r="G60" s="17">
        <f>F60/E60</f>
        <v>16</v>
      </c>
      <c r="H60" s="6"/>
    </row>
    <row r="61" spans="1:8" ht="19.5" customHeight="1">
      <c r="A61" s="29"/>
      <c r="B61" s="32"/>
      <c r="C61" s="32"/>
      <c r="D61" s="10" t="s">
        <v>20</v>
      </c>
      <c r="E61" s="10">
        <v>1</v>
      </c>
      <c r="F61" s="10">
        <v>16</v>
      </c>
      <c r="G61" s="13">
        <f t="shared" si="0"/>
        <v>16</v>
      </c>
      <c r="H61" s="6"/>
    </row>
    <row r="62" spans="1:8" ht="19.5" customHeight="1">
      <c r="A62" s="29"/>
      <c r="B62" s="32"/>
      <c r="C62" s="32" t="s">
        <v>60</v>
      </c>
      <c r="D62" s="16" t="s">
        <v>18</v>
      </c>
      <c r="E62" s="16">
        <f>SUM(E63:E64)</f>
        <v>2</v>
      </c>
      <c r="F62" s="16">
        <f>SUM(F63:F64)</f>
        <v>13</v>
      </c>
      <c r="G62" s="17">
        <f>F62/E62</f>
        <v>6.5</v>
      </c>
      <c r="H62" s="6"/>
    </row>
    <row r="63" spans="1:8" ht="19.5" customHeight="1">
      <c r="A63" s="29"/>
      <c r="B63" s="32"/>
      <c r="C63" s="32"/>
      <c r="D63" s="18" t="s">
        <v>27</v>
      </c>
      <c r="E63" s="24">
        <v>1</v>
      </c>
      <c r="F63" s="24">
        <v>7</v>
      </c>
      <c r="G63" s="20">
        <f>F63/E63</f>
        <v>7</v>
      </c>
      <c r="H63" s="6"/>
    </row>
    <row r="64" spans="1:8" ht="17.25" thickBot="1">
      <c r="A64" s="30"/>
      <c r="B64" s="33"/>
      <c r="C64" s="33"/>
      <c r="D64" s="25" t="s">
        <v>61</v>
      </c>
      <c r="E64" s="26">
        <v>1</v>
      </c>
      <c r="F64" s="26">
        <v>6</v>
      </c>
      <c r="G64" s="27">
        <f>F64/E64</f>
        <v>6</v>
      </c>
      <c r="H64" s="28"/>
    </row>
  </sheetData>
  <sheetProtection password="C64B" sheet="1" objects="1" scenarios="1"/>
  <mergeCells count="38">
    <mergeCell ref="A1:H1"/>
    <mergeCell ref="A3:A4"/>
    <mergeCell ref="B3:B4"/>
    <mergeCell ref="C3:C4"/>
    <mergeCell ref="D3:D4"/>
    <mergeCell ref="E3:E4"/>
    <mergeCell ref="F3:F4"/>
    <mergeCell ref="G3:G4"/>
    <mergeCell ref="H3:H4"/>
    <mergeCell ref="A5:C5"/>
    <mergeCell ref="A6:A7"/>
    <mergeCell ref="B6:C6"/>
    <mergeCell ref="A8:A44"/>
    <mergeCell ref="B9:B20"/>
    <mergeCell ref="C9:C12"/>
    <mergeCell ref="C13:C14"/>
    <mergeCell ref="C15:C20"/>
    <mergeCell ref="B21:B23"/>
    <mergeCell ref="C21:C23"/>
    <mergeCell ref="B24:B27"/>
    <mergeCell ref="C24:C27"/>
    <mergeCell ref="B28:B30"/>
    <mergeCell ref="C28:C30"/>
    <mergeCell ref="B31:B44"/>
    <mergeCell ref="C31:C39"/>
    <mergeCell ref="C40:C44"/>
    <mergeCell ref="A45:A56"/>
    <mergeCell ref="B45:C45"/>
    <mergeCell ref="B46:B56"/>
    <mergeCell ref="C46:C49"/>
    <mergeCell ref="C50:C54"/>
    <mergeCell ref="C55:C56"/>
    <mergeCell ref="A57:A64"/>
    <mergeCell ref="B57:C57"/>
    <mergeCell ref="B58:B64"/>
    <mergeCell ref="C58:C59"/>
    <mergeCell ref="C60:C61"/>
    <mergeCell ref="C62:C64"/>
  </mergeCells>
  <phoneticPr fontId="3" type="noConversion"/>
  <printOptions horizontalCentered="1"/>
  <pageMargins left="0.7" right="0.7" top="0.75" bottom="0.75" header="0.3" footer="0.3"/>
  <pageSetup paperSize="9" scale="96" fitToHeight="0" orientation="portrait" r:id="rId1"/>
  <headerFooter scaleWithDoc="0"/>
  <rowBreaks count="1" manualBreakCount="1">
    <brk id="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제5회 임용시험</vt:lpstr>
      <vt:lpstr>'제5회 임용시험'!Print_Titles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SJ22-09</dc:creator>
  <cp:lastModifiedBy>SJ22-09</cp:lastModifiedBy>
  <cp:lastPrinted>2025-07-29T04:59:59Z</cp:lastPrinted>
  <dcterms:created xsi:type="dcterms:W3CDTF">2025-07-29T04:59:00Z</dcterms:created>
  <dcterms:modified xsi:type="dcterms:W3CDTF">2025-07-29T05:35:27Z</dcterms:modified>
</cp:coreProperties>
</file>