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☆ ㄱ임호철\☆ 2회 공임\16. 사전공개\"/>
    </mc:Choice>
  </mc:AlternateContent>
  <bookViews>
    <workbookView xWindow="0" yWindow="0" windowWidth="28800" windowHeight="12390"/>
  </bookViews>
  <sheets>
    <sheet name="Sheet0" sheetId="1" r:id="rId1"/>
  </sheets>
  <definedNames>
    <definedName name="_xlnm.Print_Titles" localSheetId="0">Sheet0!$5:$5</definedName>
  </definedNames>
  <calcPr calcId="152511"/>
</workbook>
</file>

<file path=xl/calcChain.xml><?xml version="1.0" encoding="utf-8"?>
<calcChain xmlns="http://schemas.openxmlformats.org/spreadsheetml/2006/main">
  <c r="H8" i="1" l="1"/>
  <c r="H9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5" i="1"/>
  <c r="H76" i="1"/>
  <c r="H77" i="1"/>
  <c r="H78" i="1"/>
  <c r="H80" i="1"/>
  <c r="H81" i="1"/>
  <c r="H82" i="1"/>
  <c r="H83" i="1"/>
  <c r="H84" i="1"/>
  <c r="H85" i="1"/>
  <c r="H86" i="1"/>
  <c r="H87" i="1"/>
  <c r="H89" i="1"/>
  <c r="H90" i="1"/>
  <c r="H91" i="1"/>
  <c r="H92" i="1"/>
  <c r="H93" i="1"/>
  <c r="H94" i="1"/>
  <c r="H95" i="1"/>
  <c r="H96" i="1"/>
  <c r="H97" i="1"/>
  <c r="H98" i="1"/>
  <c r="H99" i="1"/>
  <c r="H7" i="1"/>
  <c r="F17" i="1" l="1"/>
  <c r="G17" i="1"/>
  <c r="F19" i="1"/>
  <c r="G19" i="1"/>
  <c r="F21" i="1"/>
  <c r="G21" i="1"/>
  <c r="F23" i="1"/>
  <c r="G23" i="1"/>
  <c r="F36" i="1"/>
  <c r="G36" i="1"/>
  <c r="F41" i="1"/>
  <c r="G41" i="1"/>
  <c r="F44" i="1"/>
  <c r="G44" i="1"/>
  <c r="F48" i="1"/>
  <c r="G48" i="1"/>
  <c r="F52" i="1"/>
  <c r="G52" i="1"/>
  <c r="F54" i="1"/>
  <c r="H54" i="1" s="1"/>
  <c r="F64" i="1"/>
  <c r="G64" i="1"/>
  <c r="F77" i="1"/>
  <c r="G77" i="1"/>
  <c r="G80" i="1"/>
  <c r="F80" i="1"/>
  <c r="F82" i="1"/>
  <c r="G82" i="1"/>
  <c r="F84" i="1"/>
  <c r="G84" i="1"/>
  <c r="F86" i="1"/>
  <c r="G86" i="1"/>
  <c r="F94" i="1"/>
  <c r="G94" i="1"/>
  <c r="F8" i="1"/>
  <c r="F7" i="1" s="1"/>
  <c r="G8" i="1"/>
  <c r="G7" i="1" s="1"/>
  <c r="F13" i="1"/>
  <c r="G13" i="1"/>
  <c r="F11" i="1"/>
  <c r="G11" i="1"/>
  <c r="G76" i="1" l="1"/>
  <c r="F76" i="1"/>
  <c r="G10" i="1"/>
  <c r="G6" i="1" s="1"/>
  <c r="F10" i="1"/>
  <c r="E77" i="1"/>
  <c r="D77" i="1"/>
  <c r="D94" i="1"/>
  <c r="D54" i="1"/>
  <c r="E52" i="1"/>
  <c r="D52" i="1"/>
  <c r="E44" i="1"/>
  <c r="E41" i="1"/>
  <c r="D41" i="1"/>
  <c r="D44" i="1"/>
  <c r="E23" i="1"/>
  <c r="E21" i="1"/>
  <c r="D21" i="1"/>
  <c r="E19" i="1"/>
  <c r="D19" i="1"/>
  <c r="E13" i="1"/>
  <c r="D13" i="1"/>
  <c r="E17" i="1"/>
  <c r="D17" i="1"/>
  <c r="F6" i="1" l="1"/>
  <c r="H6" i="1" s="1"/>
  <c r="H10" i="1"/>
  <c r="D23" i="1"/>
  <c r="E94" i="1" l="1"/>
  <c r="E86" i="1"/>
  <c r="D86" i="1"/>
  <c r="E84" i="1"/>
  <c r="D84" i="1"/>
  <c r="E82" i="1"/>
  <c r="D82" i="1"/>
  <c r="E80" i="1"/>
  <c r="D80" i="1"/>
  <c r="D76" i="1" s="1"/>
  <c r="E64" i="1"/>
  <c r="D64" i="1"/>
  <c r="E76" i="1" l="1"/>
  <c r="E54" i="1"/>
  <c r="E48" i="1"/>
  <c r="E36" i="1"/>
  <c r="E11" i="1"/>
  <c r="D48" i="1"/>
  <c r="D36" i="1"/>
  <c r="D11" i="1"/>
  <c r="E8" i="1"/>
  <c r="D8" i="1"/>
  <c r="D7" i="1" s="1"/>
  <c r="D10" i="1" l="1"/>
  <c r="D6" i="1" s="1"/>
  <c r="E10" i="1"/>
  <c r="E7" i="1"/>
  <c r="E6" i="1" l="1"/>
</calcChain>
</file>

<file path=xl/sharedStrings.xml><?xml version="1.0" encoding="utf-8"?>
<sst xmlns="http://schemas.openxmlformats.org/spreadsheetml/2006/main" count="130" uniqueCount="68">
  <si>
    <t>임용기관</t>
  </si>
  <si>
    <t>소계</t>
    <phoneticPr fontId="1" type="noConversion"/>
  </si>
  <si>
    <t>시험명</t>
    <phoneticPr fontId="1" type="noConversion"/>
  </si>
  <si>
    <t>총 계</t>
    <phoneticPr fontId="1" type="noConversion"/>
  </si>
  <si>
    <t>계</t>
    <phoneticPr fontId="1" type="noConversion"/>
  </si>
  <si>
    <t>직급/직렬명</t>
    <phoneticPr fontId="1" type="noConversion"/>
  </si>
  <si>
    <t>7급 행정(일반행정:충청남도)</t>
  </si>
  <si>
    <t>충청남도</t>
    <phoneticPr fontId="1" type="noConversion"/>
  </si>
  <si>
    <t>출원인원(명)</t>
    <phoneticPr fontId="1" type="noConversion"/>
  </si>
  <si>
    <t>선발예정인원(명)</t>
    <phoneticPr fontId="1" type="noConversion"/>
  </si>
  <si>
    <t>농촌지도사(농업)</t>
    <phoneticPr fontId="1" type="noConversion"/>
  </si>
  <si>
    <t>9급 공업(일반전기)</t>
    <phoneticPr fontId="1" type="noConversion"/>
  </si>
  <si>
    <t>9급 시설(일반토목)</t>
    <phoneticPr fontId="1" type="noConversion"/>
  </si>
  <si>
    <t>9급 시설(건축)</t>
    <phoneticPr fontId="1" type="noConversion"/>
  </si>
  <si>
    <t>9급 공업(일반기계)</t>
    <phoneticPr fontId="1" type="noConversion"/>
  </si>
  <si>
    <t>9급 해양수산(선박항해)</t>
    <phoneticPr fontId="1" type="noConversion"/>
  </si>
  <si>
    <t>학예연구사(학예일반)</t>
    <phoneticPr fontId="1" type="noConversion"/>
  </si>
  <si>
    <t>농촌지도사(원예)</t>
    <phoneticPr fontId="1" type="noConversion"/>
  </si>
  <si>
    <t>농업연구사(축산)</t>
    <phoneticPr fontId="1" type="noConversion"/>
  </si>
  <si>
    <t>보령시</t>
    <phoneticPr fontId="1" type="noConversion"/>
  </si>
  <si>
    <t>천안시</t>
    <phoneticPr fontId="1" type="noConversion"/>
  </si>
  <si>
    <t>논산시</t>
    <phoneticPr fontId="1" type="noConversion"/>
  </si>
  <si>
    <t>제3회 경력경쟁임용시험</t>
    <phoneticPr fontId="1" type="noConversion"/>
  </si>
  <si>
    <t>9급 시설(일반토목)</t>
    <phoneticPr fontId="1" type="noConversion"/>
  </si>
  <si>
    <t>제2회
공개경쟁
임용시험</t>
    <phoneticPr fontId="1" type="noConversion"/>
  </si>
  <si>
    <t>제2회
경력경쟁
임용시험</t>
    <phoneticPr fontId="1" type="noConversion"/>
  </si>
  <si>
    <t>제3회
경력경쟁
임용시험
[기술계고]</t>
    <phoneticPr fontId="1" type="noConversion"/>
  </si>
  <si>
    <t>천안시</t>
  </si>
  <si>
    <t>기록연구사(기록관리)</t>
    <phoneticPr fontId="1" type="noConversion"/>
  </si>
  <si>
    <t>아산시</t>
  </si>
  <si>
    <t>아산시</t>
    <phoneticPr fontId="1" type="noConversion"/>
  </si>
  <si>
    <t>금산군</t>
  </si>
  <si>
    <t>금산군</t>
    <phoneticPr fontId="1" type="noConversion"/>
  </si>
  <si>
    <t>녹지연구사(임업)</t>
    <phoneticPr fontId="1" type="noConversion"/>
  </si>
  <si>
    <t>환경연구사(환경)</t>
    <phoneticPr fontId="1" type="noConversion"/>
  </si>
  <si>
    <t>충청남도</t>
  </si>
  <si>
    <t>공주시</t>
  </si>
  <si>
    <t>보령시</t>
  </si>
  <si>
    <t>서산시</t>
  </si>
  <si>
    <t>당진시</t>
  </si>
  <si>
    <t>부여군</t>
  </si>
  <si>
    <t>서천군</t>
  </si>
  <si>
    <t>홍성군</t>
  </si>
  <si>
    <t>예산군</t>
  </si>
  <si>
    <t>태안군</t>
  </si>
  <si>
    <t>충청남도</t>
    <phoneticPr fontId="1" type="noConversion"/>
  </si>
  <si>
    <t>공주시</t>
    <phoneticPr fontId="1" type="noConversion"/>
  </si>
  <si>
    <t>당진시</t>
    <phoneticPr fontId="1" type="noConversion"/>
  </si>
  <si>
    <t>홍성군</t>
    <phoneticPr fontId="1" type="noConversion"/>
  </si>
  <si>
    <t>농촌지도사(농촌사회)</t>
    <phoneticPr fontId="1" type="noConversion"/>
  </si>
  <si>
    <t>농촌지도사(농업기계)</t>
    <phoneticPr fontId="1" type="noConversion"/>
  </si>
  <si>
    <t>보령시</t>
    <phoneticPr fontId="1" type="noConversion"/>
  </si>
  <si>
    <t>서산시</t>
    <phoneticPr fontId="1" type="noConversion"/>
  </si>
  <si>
    <t>예산군</t>
    <phoneticPr fontId="1" type="noConversion"/>
  </si>
  <si>
    <t>논산시</t>
  </si>
  <si>
    <t>논산시</t>
    <phoneticPr fontId="1" type="noConversion"/>
  </si>
  <si>
    <t>9급 공업(기계운전)</t>
    <phoneticPr fontId="1" type="noConversion"/>
  </si>
  <si>
    <t>청양군</t>
  </si>
  <si>
    <t>계룡시</t>
  </si>
  <si>
    <t>제2회 공개경쟁임용시험</t>
    <phoneticPr fontId="1" type="noConversion"/>
  </si>
  <si>
    <t>태안군</t>
    <phoneticPr fontId="1" type="noConversion"/>
  </si>
  <si>
    <t>9급 농업(일반농업)</t>
    <phoneticPr fontId="1" type="noConversion"/>
  </si>
  <si>
    <t>9급 해양수산(선박기관)</t>
    <phoneticPr fontId="1" type="noConversion"/>
  </si>
  <si>
    <t>응시인원</t>
    <phoneticPr fontId="1" type="noConversion"/>
  </si>
  <si>
    <t>결시인원</t>
    <phoneticPr fontId="1" type="noConversion"/>
  </si>
  <si>
    <t>단위 : 명, %</t>
    <phoneticPr fontId="1" type="noConversion"/>
  </si>
  <si>
    <t>응시율</t>
    <phoneticPr fontId="1" type="noConversion"/>
  </si>
  <si>
    <r>
      <rPr>
        <sz val="14"/>
        <color rgb="FF000000"/>
        <rFont val="HY헤드라인M"/>
        <family val="1"/>
        <charset val="129"/>
      </rPr>
      <t xml:space="preserve">『2023년도 제2회 공개경쟁 및 제2,3회 경력경쟁 임용시험』 </t>
    </r>
    <r>
      <rPr>
        <sz val="18"/>
        <color rgb="FF000000"/>
        <rFont val="HY헤드라인M"/>
        <family val="1"/>
        <charset val="129"/>
      </rPr>
      <t xml:space="preserve">
2023. 10. 28.(토) 시행 충청남도 지방공무원 임용시험 응시 결과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</si>
</sst>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2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8"/>
      <color rgb="FF000000"/>
      <name val="HY헤드라인M"/>
      <family val="1"/>
      <charset val="129"/>
    </font>
    <font>
      <sz val="10"/>
      <color rgb="FF000000"/>
      <name val="맑은 고딕"/>
      <family val="2"/>
      <scheme val="major"/>
    </font>
    <font>
      <sz val="10"/>
      <color rgb="FF00000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sz val="14"/>
      <color rgb="FF000000"/>
      <name val="HY헤드라인M"/>
      <family val="1"/>
      <charset val="129"/>
    </font>
    <font>
      <sz val="11"/>
      <color theme="1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1" fontId="0" fillId="0" borderId="0" xfId="0" applyNumberFormat="1">
      <alignment vertical="center"/>
    </xf>
    <xf numFmtId="0" fontId="11" fillId="6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3" fillId="3" borderId="1" xfId="1" applyNumberFormat="1" applyFont="1" applyFill="1" applyBorder="1" applyAlignment="1">
      <alignment horizontal="right" vertical="center"/>
    </xf>
    <xf numFmtId="176" fontId="4" fillId="5" borderId="1" xfId="1" applyNumberFormat="1" applyFont="1" applyFill="1" applyBorder="1" applyAlignment="1">
      <alignment horizontal="right" vertical="center"/>
    </xf>
    <xf numFmtId="176" fontId="4" fillId="2" borderId="1" xfId="1" applyNumberFormat="1" applyFont="1" applyFill="1" applyBorder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/>
    </xf>
    <xf numFmtId="176" fontId="11" fillId="6" borderId="1" xfId="0" applyNumberFormat="1" applyFont="1" applyFill="1" applyBorder="1" applyAlignment="1">
      <alignment horizontal="right" vertical="center"/>
    </xf>
    <xf numFmtId="176" fontId="11" fillId="2" borderId="1" xfId="0" applyNumberFormat="1" applyFont="1" applyFill="1" applyBorder="1" applyAlignment="1">
      <alignment horizontal="right" vertical="center"/>
    </xf>
    <xf numFmtId="176" fontId="11" fillId="5" borderId="1" xfId="1" applyNumberFormat="1" applyFont="1" applyFill="1" applyBorder="1" applyAlignment="1">
      <alignment horizontal="right" vertical="center"/>
    </xf>
    <xf numFmtId="177" fontId="3" fillId="3" borderId="1" xfId="1" applyNumberFormat="1" applyFont="1" applyFill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5" borderId="1" xfId="1" applyNumberFormat="1" applyFont="1" applyFill="1" applyBorder="1" applyAlignment="1">
      <alignment horizontal="right" vertical="center"/>
    </xf>
    <xf numFmtId="176" fontId="3" fillId="6" borderId="1" xfId="1" applyNumberFormat="1" applyFont="1" applyFill="1" applyBorder="1" applyAlignment="1">
      <alignment horizontal="right" vertical="center"/>
    </xf>
    <xf numFmtId="176" fontId="3" fillId="7" borderId="1" xfId="1" applyNumberFormat="1" applyFont="1" applyFill="1" applyBorder="1" applyAlignment="1">
      <alignment horizontal="right" vertical="center"/>
    </xf>
    <xf numFmtId="0" fontId="0" fillId="7" borderId="1" xfId="0" applyFill="1" applyBorder="1">
      <alignment vertical="center"/>
    </xf>
    <xf numFmtId="0" fontId="3" fillId="7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99"/>
  <sheetViews>
    <sheetView tabSelected="1" view="pageBreakPreview" zoomScaleNormal="85" zoomScaleSheetLayoutView="100" workbookViewId="0">
      <pane ySplit="5" topLeftCell="A6" activePane="bottomLeft" state="frozen"/>
      <selection pane="bottomLeft" activeCell="A2" sqref="A2:H2"/>
    </sheetView>
  </sheetViews>
  <sheetFormatPr defaultRowHeight="16.5"/>
  <cols>
    <col min="1" max="1" width="11" customWidth="1"/>
    <col min="2" max="2" width="30.875" bestFit="1" customWidth="1"/>
    <col min="3" max="3" width="12.5" customWidth="1"/>
    <col min="4" max="4" width="19" customWidth="1"/>
    <col min="5" max="7" width="16.125" customWidth="1"/>
    <col min="8" max="8" width="15.5" style="24" customWidth="1"/>
    <col min="10" max="10" width="10.5" customWidth="1"/>
  </cols>
  <sheetData>
    <row r="2" spans="1:10" ht="55.5" customHeight="1">
      <c r="A2" s="33" t="s">
        <v>67</v>
      </c>
      <c r="B2" s="34"/>
      <c r="C2" s="34"/>
      <c r="D2" s="34"/>
      <c r="E2" s="34"/>
      <c r="F2" s="34"/>
      <c r="G2" s="34"/>
      <c r="H2" s="34"/>
    </row>
    <row r="3" spans="1:10" ht="22.5">
      <c r="A3" s="3"/>
      <c r="B3" s="3"/>
      <c r="C3" s="3"/>
      <c r="D3" s="3"/>
      <c r="E3" s="3"/>
      <c r="F3" s="13"/>
      <c r="G3" s="13"/>
      <c r="H3" s="22"/>
    </row>
    <row r="4" spans="1:10">
      <c r="E4" s="35" t="s">
        <v>65</v>
      </c>
      <c r="F4" s="35"/>
      <c r="G4" s="35"/>
      <c r="H4" s="36"/>
    </row>
    <row r="5" spans="1:10" ht="21.95" customHeight="1">
      <c r="A5" s="4" t="s">
        <v>2</v>
      </c>
      <c r="B5" s="4" t="s">
        <v>5</v>
      </c>
      <c r="C5" s="4" t="s">
        <v>0</v>
      </c>
      <c r="D5" s="7" t="s">
        <v>9</v>
      </c>
      <c r="E5" s="7" t="s">
        <v>8</v>
      </c>
      <c r="F5" s="7" t="s">
        <v>63</v>
      </c>
      <c r="G5" s="7" t="s">
        <v>64</v>
      </c>
      <c r="H5" s="23" t="s">
        <v>66</v>
      </c>
    </row>
    <row r="6" spans="1:10" ht="18" customHeight="1">
      <c r="A6" s="5"/>
      <c r="B6" s="5"/>
      <c r="C6" s="2" t="s">
        <v>3</v>
      </c>
      <c r="D6" s="14">
        <f>SUM(D7,D10,D76)</f>
        <v>145</v>
      </c>
      <c r="E6" s="21">
        <f>SUM(E7,E10,E76)</f>
        <v>1176</v>
      </c>
      <c r="F6" s="14">
        <f>SUM(F7,F10,F76)</f>
        <v>725</v>
      </c>
      <c r="G6" s="14">
        <f>SUM(G7,G10,G76)</f>
        <v>451</v>
      </c>
      <c r="H6" s="14">
        <f>F6/E6*100</f>
        <v>61.64965986394558</v>
      </c>
    </row>
    <row r="7" spans="1:10" ht="18" customHeight="1">
      <c r="A7" s="28"/>
      <c r="B7" s="29" t="s">
        <v>59</v>
      </c>
      <c r="C7" s="29" t="s">
        <v>4</v>
      </c>
      <c r="D7" s="27">
        <f>D8</f>
        <v>5</v>
      </c>
      <c r="E7" s="27">
        <f>E8</f>
        <v>532</v>
      </c>
      <c r="F7" s="27">
        <f t="shared" ref="F7:G7" si="0">F8</f>
        <v>282</v>
      </c>
      <c r="G7" s="27">
        <f t="shared" si="0"/>
        <v>250</v>
      </c>
      <c r="H7" s="27">
        <f>F7/E7*100</f>
        <v>53.007518796992478</v>
      </c>
    </row>
    <row r="8" spans="1:10" ht="18" customHeight="1">
      <c r="A8" s="37" t="s">
        <v>24</v>
      </c>
      <c r="B8" s="32" t="s">
        <v>1</v>
      </c>
      <c r="C8" s="32"/>
      <c r="D8" s="15">
        <f>SUM(D9:D9)</f>
        <v>5</v>
      </c>
      <c r="E8" s="15">
        <f>SUM(E9:E9)</f>
        <v>532</v>
      </c>
      <c r="F8" s="15">
        <f t="shared" ref="F8:G8" si="1">SUM(F9:F9)</f>
        <v>282</v>
      </c>
      <c r="G8" s="15">
        <f t="shared" si="1"/>
        <v>250</v>
      </c>
      <c r="H8" s="25">
        <f t="shared" ref="H8:H71" si="2">F8/E8*100</f>
        <v>53.007518796992478</v>
      </c>
    </row>
    <row r="9" spans="1:10" ht="36" customHeight="1">
      <c r="A9" s="38"/>
      <c r="B9" s="1" t="s">
        <v>6</v>
      </c>
      <c r="C9" s="1" t="s">
        <v>7</v>
      </c>
      <c r="D9" s="16">
        <v>5</v>
      </c>
      <c r="E9" s="16">
        <v>532</v>
      </c>
      <c r="F9" s="16">
        <v>282</v>
      </c>
      <c r="G9" s="16">
        <v>250</v>
      </c>
      <c r="H9" s="26">
        <f t="shared" si="2"/>
        <v>53.007518796992478</v>
      </c>
      <c r="J9" s="8"/>
    </row>
    <row r="10" spans="1:10" ht="18" customHeight="1">
      <c r="A10" s="28"/>
      <c r="B10" s="29" t="s">
        <v>22</v>
      </c>
      <c r="C10" s="29" t="s">
        <v>4</v>
      </c>
      <c r="D10" s="27">
        <f>SUM(D11,D13,D23,D36,D48,D54,D64,D17,D19,D21,D44,D41,D52)</f>
        <v>120</v>
      </c>
      <c r="E10" s="27">
        <f>SUM(E11,E13,E23,E36,E48,E54,E64,E17,E19,E21,E44,E41,E52)</f>
        <v>602</v>
      </c>
      <c r="F10" s="27">
        <f t="shared" ref="F10:G10" si="3">SUM(F11,F13,F23,F36,F48,F54,F64,F17,F19,F21,F44,F41,F52)</f>
        <v>406</v>
      </c>
      <c r="G10" s="27">
        <f t="shared" si="3"/>
        <v>196</v>
      </c>
      <c r="H10" s="27">
        <f t="shared" si="2"/>
        <v>67.441860465116278</v>
      </c>
    </row>
    <row r="11" spans="1:10" ht="18" customHeight="1">
      <c r="A11" s="43" t="s">
        <v>25</v>
      </c>
      <c r="B11" s="32" t="s">
        <v>1</v>
      </c>
      <c r="C11" s="32"/>
      <c r="D11" s="15">
        <f>SUM(D12:D12)</f>
        <v>1</v>
      </c>
      <c r="E11" s="15">
        <f>SUM(E12:E12)</f>
        <v>63</v>
      </c>
      <c r="F11" s="15">
        <f t="shared" ref="F11:G11" si="4">SUM(F12:F12)</f>
        <v>47</v>
      </c>
      <c r="G11" s="15">
        <f t="shared" si="4"/>
        <v>16</v>
      </c>
      <c r="H11" s="25">
        <f t="shared" si="2"/>
        <v>74.603174603174608</v>
      </c>
    </row>
    <row r="12" spans="1:10" ht="18" customHeight="1">
      <c r="A12" s="44"/>
      <c r="B12" s="6" t="s">
        <v>16</v>
      </c>
      <c r="C12" s="1" t="s">
        <v>20</v>
      </c>
      <c r="D12" s="16">
        <v>1</v>
      </c>
      <c r="E12" s="17">
        <v>63</v>
      </c>
      <c r="F12" s="17">
        <v>47</v>
      </c>
      <c r="G12" s="17">
        <v>16</v>
      </c>
      <c r="H12" s="26">
        <f t="shared" si="2"/>
        <v>74.603174603174608</v>
      </c>
    </row>
    <row r="13" spans="1:10" ht="18" customHeight="1">
      <c r="A13" s="44"/>
      <c r="B13" s="32" t="s">
        <v>1</v>
      </c>
      <c r="C13" s="32"/>
      <c r="D13" s="15">
        <f>SUM(D14:D16)</f>
        <v>3</v>
      </c>
      <c r="E13" s="15">
        <f>SUM(E14:E16)</f>
        <v>20</v>
      </c>
      <c r="F13" s="15">
        <f t="shared" ref="F13:G13" si="5">SUM(F14:F16)</f>
        <v>14</v>
      </c>
      <c r="G13" s="15">
        <f t="shared" si="5"/>
        <v>6</v>
      </c>
      <c r="H13" s="25">
        <f t="shared" si="2"/>
        <v>70</v>
      </c>
    </row>
    <row r="14" spans="1:10" ht="18" customHeight="1">
      <c r="A14" s="44"/>
      <c r="B14" s="40" t="s">
        <v>28</v>
      </c>
      <c r="C14" s="1" t="s">
        <v>7</v>
      </c>
      <c r="D14" s="16">
        <v>1</v>
      </c>
      <c r="E14" s="17">
        <v>4</v>
      </c>
      <c r="F14" s="17">
        <v>4</v>
      </c>
      <c r="G14" s="17">
        <v>0</v>
      </c>
      <c r="H14" s="26">
        <f t="shared" si="2"/>
        <v>100</v>
      </c>
    </row>
    <row r="15" spans="1:10" ht="18" customHeight="1">
      <c r="A15" s="44"/>
      <c r="B15" s="41"/>
      <c r="C15" s="6" t="s">
        <v>30</v>
      </c>
      <c r="D15" s="16">
        <v>1</v>
      </c>
      <c r="E15" s="17">
        <v>9</v>
      </c>
      <c r="F15" s="17">
        <v>4</v>
      </c>
      <c r="G15" s="17">
        <v>5</v>
      </c>
      <c r="H15" s="26">
        <f t="shared" si="2"/>
        <v>44.444444444444443</v>
      </c>
    </row>
    <row r="16" spans="1:10" ht="18" customHeight="1">
      <c r="A16" s="44"/>
      <c r="B16" s="42"/>
      <c r="C16" s="6" t="s">
        <v>32</v>
      </c>
      <c r="D16" s="16">
        <v>1</v>
      </c>
      <c r="E16" s="17">
        <v>7</v>
      </c>
      <c r="F16" s="17">
        <v>6</v>
      </c>
      <c r="G16" s="17">
        <v>1</v>
      </c>
      <c r="H16" s="26">
        <f t="shared" si="2"/>
        <v>85.714285714285708</v>
      </c>
    </row>
    <row r="17" spans="1:8" ht="18" customHeight="1">
      <c r="A17" s="44"/>
      <c r="B17" s="32" t="s">
        <v>1</v>
      </c>
      <c r="C17" s="32"/>
      <c r="D17" s="15">
        <f>SUM(D18:D18)</f>
        <v>1</v>
      </c>
      <c r="E17" s="15">
        <f>SUM(E18:E18)</f>
        <v>17</v>
      </c>
      <c r="F17" s="15">
        <f t="shared" ref="F17:G17" si="6">SUM(F18:F18)</f>
        <v>12</v>
      </c>
      <c r="G17" s="15">
        <f t="shared" si="6"/>
        <v>5</v>
      </c>
      <c r="H17" s="25">
        <f t="shared" si="2"/>
        <v>70.588235294117652</v>
      </c>
    </row>
    <row r="18" spans="1:8" ht="18" customHeight="1">
      <c r="A18" s="44"/>
      <c r="B18" s="6" t="s">
        <v>18</v>
      </c>
      <c r="C18" s="6" t="s">
        <v>7</v>
      </c>
      <c r="D18" s="16">
        <v>1</v>
      </c>
      <c r="E18" s="17">
        <v>17</v>
      </c>
      <c r="F18" s="17">
        <v>12</v>
      </c>
      <c r="G18" s="17">
        <v>5</v>
      </c>
      <c r="H18" s="26">
        <f t="shared" si="2"/>
        <v>70.588235294117652</v>
      </c>
    </row>
    <row r="19" spans="1:8" ht="18" customHeight="1">
      <c r="A19" s="44"/>
      <c r="B19" s="32" t="s">
        <v>1</v>
      </c>
      <c r="C19" s="32"/>
      <c r="D19" s="15">
        <f>SUM(D20:D20)</f>
        <v>1</v>
      </c>
      <c r="E19" s="15">
        <f>SUM(E20:E20)</f>
        <v>21</v>
      </c>
      <c r="F19" s="15">
        <f t="shared" ref="F19:G19" si="7">SUM(F20:F20)</f>
        <v>7</v>
      </c>
      <c r="G19" s="15">
        <f t="shared" si="7"/>
        <v>14</v>
      </c>
      <c r="H19" s="25">
        <f t="shared" si="2"/>
        <v>33.333333333333329</v>
      </c>
    </row>
    <row r="20" spans="1:8" ht="18" customHeight="1">
      <c r="A20" s="44"/>
      <c r="B20" s="6" t="s">
        <v>33</v>
      </c>
      <c r="C20" s="6" t="s">
        <v>7</v>
      </c>
      <c r="D20" s="16">
        <v>1</v>
      </c>
      <c r="E20" s="17">
        <v>21</v>
      </c>
      <c r="F20" s="17">
        <v>7</v>
      </c>
      <c r="G20" s="17">
        <v>14</v>
      </c>
      <c r="H20" s="26">
        <f t="shared" si="2"/>
        <v>33.333333333333329</v>
      </c>
    </row>
    <row r="21" spans="1:8" ht="18" customHeight="1">
      <c r="A21" s="44"/>
      <c r="B21" s="32" t="s">
        <v>1</v>
      </c>
      <c r="C21" s="32"/>
      <c r="D21" s="15">
        <f>SUM(D22:D22)</f>
        <v>5</v>
      </c>
      <c r="E21" s="15">
        <f>SUM(E22:E22)</f>
        <v>19</v>
      </c>
      <c r="F21" s="15">
        <f t="shared" ref="F21:G21" si="8">SUM(F22:F22)</f>
        <v>16</v>
      </c>
      <c r="G21" s="15">
        <f t="shared" si="8"/>
        <v>3</v>
      </c>
      <c r="H21" s="25">
        <f t="shared" si="2"/>
        <v>84.210526315789465</v>
      </c>
    </row>
    <row r="22" spans="1:8" ht="18" customHeight="1">
      <c r="A22" s="44"/>
      <c r="B22" s="6" t="s">
        <v>34</v>
      </c>
      <c r="C22" s="6" t="s">
        <v>7</v>
      </c>
      <c r="D22" s="16">
        <v>5</v>
      </c>
      <c r="E22" s="17">
        <v>19</v>
      </c>
      <c r="F22" s="17">
        <v>16</v>
      </c>
      <c r="G22" s="17">
        <v>3</v>
      </c>
      <c r="H22" s="26">
        <f t="shared" si="2"/>
        <v>84.210526315789465</v>
      </c>
    </row>
    <row r="23" spans="1:8" ht="18" customHeight="1">
      <c r="A23" s="44"/>
      <c r="B23" s="32" t="s">
        <v>1</v>
      </c>
      <c r="C23" s="32"/>
      <c r="D23" s="15">
        <f>SUM(D24:D35)</f>
        <v>16</v>
      </c>
      <c r="E23" s="15">
        <f>SUM(E24:E35)</f>
        <v>223</v>
      </c>
      <c r="F23" s="15">
        <f t="shared" ref="F23:G23" si="9">SUM(F24:F35)</f>
        <v>156</v>
      </c>
      <c r="G23" s="15">
        <f t="shared" si="9"/>
        <v>67</v>
      </c>
      <c r="H23" s="25">
        <f t="shared" si="2"/>
        <v>69.955156950672645</v>
      </c>
    </row>
    <row r="24" spans="1:8" ht="18" customHeight="1">
      <c r="A24" s="44"/>
      <c r="B24" s="39" t="s">
        <v>10</v>
      </c>
      <c r="C24" s="9" t="s">
        <v>35</v>
      </c>
      <c r="D24" s="18">
        <v>1</v>
      </c>
      <c r="E24" s="18">
        <v>12</v>
      </c>
      <c r="F24" s="18">
        <v>7</v>
      </c>
      <c r="G24" s="18">
        <v>5</v>
      </c>
      <c r="H24" s="26">
        <f t="shared" si="2"/>
        <v>58.333333333333336</v>
      </c>
    </row>
    <row r="25" spans="1:8" ht="18" customHeight="1">
      <c r="A25" s="44"/>
      <c r="B25" s="39"/>
      <c r="C25" s="9" t="s">
        <v>36</v>
      </c>
      <c r="D25" s="18">
        <v>3</v>
      </c>
      <c r="E25" s="18">
        <v>47</v>
      </c>
      <c r="F25" s="18">
        <v>36</v>
      </c>
      <c r="G25" s="18">
        <v>11</v>
      </c>
      <c r="H25" s="26">
        <f t="shared" si="2"/>
        <v>76.59574468085107</v>
      </c>
    </row>
    <row r="26" spans="1:8" ht="18" customHeight="1">
      <c r="A26" s="44"/>
      <c r="B26" s="39"/>
      <c r="C26" s="9" t="s">
        <v>37</v>
      </c>
      <c r="D26" s="18">
        <v>1</v>
      </c>
      <c r="E26" s="18">
        <v>6</v>
      </c>
      <c r="F26" s="18">
        <v>4</v>
      </c>
      <c r="G26" s="18">
        <v>2</v>
      </c>
      <c r="H26" s="26">
        <f t="shared" si="2"/>
        <v>66.666666666666657</v>
      </c>
    </row>
    <row r="27" spans="1:8" ht="18" customHeight="1">
      <c r="A27" s="44"/>
      <c r="B27" s="39"/>
      <c r="C27" s="9" t="s">
        <v>29</v>
      </c>
      <c r="D27" s="18">
        <v>2</v>
      </c>
      <c r="E27" s="18">
        <v>39</v>
      </c>
      <c r="F27" s="18">
        <v>27</v>
      </c>
      <c r="G27" s="18">
        <v>12</v>
      </c>
      <c r="H27" s="26">
        <f t="shared" si="2"/>
        <v>69.230769230769226</v>
      </c>
    </row>
    <row r="28" spans="1:8" ht="18" customHeight="1">
      <c r="A28" s="44"/>
      <c r="B28" s="39"/>
      <c r="C28" s="9" t="s">
        <v>38</v>
      </c>
      <c r="D28" s="18">
        <v>1</v>
      </c>
      <c r="E28" s="18">
        <v>8</v>
      </c>
      <c r="F28" s="18">
        <v>6</v>
      </c>
      <c r="G28" s="18">
        <v>2</v>
      </c>
      <c r="H28" s="26">
        <f t="shared" si="2"/>
        <v>75</v>
      </c>
    </row>
    <row r="29" spans="1:8" ht="18" customHeight="1">
      <c r="A29" s="44"/>
      <c r="B29" s="39"/>
      <c r="C29" s="9" t="s">
        <v>39</v>
      </c>
      <c r="D29" s="18">
        <v>1</v>
      </c>
      <c r="E29" s="18">
        <v>14</v>
      </c>
      <c r="F29" s="18">
        <v>7</v>
      </c>
      <c r="G29" s="18">
        <v>7</v>
      </c>
      <c r="H29" s="26">
        <f t="shared" si="2"/>
        <v>50</v>
      </c>
    </row>
    <row r="30" spans="1:8" ht="18" customHeight="1">
      <c r="A30" s="44"/>
      <c r="B30" s="39"/>
      <c r="C30" s="9" t="s">
        <v>31</v>
      </c>
      <c r="D30" s="18">
        <v>1</v>
      </c>
      <c r="E30" s="18">
        <v>16</v>
      </c>
      <c r="F30" s="18">
        <v>11</v>
      </c>
      <c r="G30" s="18">
        <v>5</v>
      </c>
      <c r="H30" s="26">
        <f t="shared" si="2"/>
        <v>68.75</v>
      </c>
    </row>
    <row r="31" spans="1:8" ht="18" customHeight="1">
      <c r="A31" s="44"/>
      <c r="B31" s="39"/>
      <c r="C31" s="9" t="s">
        <v>40</v>
      </c>
      <c r="D31" s="18">
        <v>1</v>
      </c>
      <c r="E31" s="18">
        <v>21</v>
      </c>
      <c r="F31" s="18">
        <v>15</v>
      </c>
      <c r="G31" s="18">
        <v>6</v>
      </c>
      <c r="H31" s="26">
        <f t="shared" si="2"/>
        <v>71.428571428571431</v>
      </c>
    </row>
    <row r="32" spans="1:8" ht="18" customHeight="1">
      <c r="A32" s="44"/>
      <c r="B32" s="39"/>
      <c r="C32" s="9" t="s">
        <v>41</v>
      </c>
      <c r="D32" s="18">
        <v>1</v>
      </c>
      <c r="E32" s="18">
        <v>10</v>
      </c>
      <c r="F32" s="18">
        <v>8</v>
      </c>
      <c r="G32" s="18">
        <v>2</v>
      </c>
      <c r="H32" s="26">
        <f t="shared" si="2"/>
        <v>80</v>
      </c>
    </row>
    <row r="33" spans="1:8" ht="18" customHeight="1">
      <c r="A33" s="44"/>
      <c r="B33" s="39"/>
      <c r="C33" s="9" t="s">
        <v>42</v>
      </c>
      <c r="D33" s="18">
        <v>1</v>
      </c>
      <c r="E33" s="18">
        <v>16</v>
      </c>
      <c r="F33" s="18">
        <v>11</v>
      </c>
      <c r="G33" s="18">
        <v>5</v>
      </c>
      <c r="H33" s="26">
        <f t="shared" si="2"/>
        <v>68.75</v>
      </c>
    </row>
    <row r="34" spans="1:8" ht="18" customHeight="1">
      <c r="A34" s="44"/>
      <c r="B34" s="39"/>
      <c r="C34" s="9" t="s">
        <v>43</v>
      </c>
      <c r="D34" s="18">
        <v>1</v>
      </c>
      <c r="E34" s="18">
        <v>17</v>
      </c>
      <c r="F34" s="18">
        <v>13</v>
      </c>
      <c r="G34" s="18">
        <v>4</v>
      </c>
      <c r="H34" s="26">
        <f t="shared" si="2"/>
        <v>76.470588235294116</v>
      </c>
    </row>
    <row r="35" spans="1:8" ht="18" customHeight="1">
      <c r="A35" s="44"/>
      <c r="B35" s="39"/>
      <c r="C35" s="9" t="s">
        <v>44</v>
      </c>
      <c r="D35" s="18">
        <v>2</v>
      </c>
      <c r="E35" s="18">
        <v>17</v>
      </c>
      <c r="F35" s="18">
        <v>11</v>
      </c>
      <c r="G35" s="18">
        <v>6</v>
      </c>
      <c r="H35" s="26">
        <f t="shared" si="2"/>
        <v>64.705882352941174</v>
      </c>
    </row>
    <row r="36" spans="1:8" ht="18" customHeight="1">
      <c r="A36" s="44"/>
      <c r="B36" s="32" t="s">
        <v>1</v>
      </c>
      <c r="C36" s="32"/>
      <c r="D36" s="15">
        <f>SUM(D37:D40)</f>
        <v>5</v>
      </c>
      <c r="E36" s="15">
        <f>SUM(E37:E40)</f>
        <v>36</v>
      </c>
      <c r="F36" s="15">
        <f t="shared" ref="F36:G36" si="10">SUM(F37:F40)</f>
        <v>24</v>
      </c>
      <c r="G36" s="15">
        <f t="shared" si="10"/>
        <v>12</v>
      </c>
      <c r="H36" s="25">
        <f t="shared" si="2"/>
        <v>66.666666666666657</v>
      </c>
    </row>
    <row r="37" spans="1:8" ht="18" customHeight="1">
      <c r="A37" s="44"/>
      <c r="B37" s="39" t="s">
        <v>17</v>
      </c>
      <c r="C37" s="1" t="s">
        <v>45</v>
      </c>
      <c r="D37" s="16">
        <v>1</v>
      </c>
      <c r="E37" s="17">
        <v>8</v>
      </c>
      <c r="F37" s="17">
        <v>5</v>
      </c>
      <c r="G37" s="17">
        <v>3</v>
      </c>
      <c r="H37" s="26">
        <f t="shared" si="2"/>
        <v>62.5</v>
      </c>
    </row>
    <row r="38" spans="1:8" ht="18" customHeight="1">
      <c r="A38" s="44"/>
      <c r="B38" s="39"/>
      <c r="C38" s="1" t="s">
        <v>46</v>
      </c>
      <c r="D38" s="16">
        <v>1</v>
      </c>
      <c r="E38" s="17">
        <v>1</v>
      </c>
      <c r="F38" s="17">
        <v>1</v>
      </c>
      <c r="G38" s="17">
        <v>0</v>
      </c>
      <c r="H38" s="26">
        <f t="shared" si="2"/>
        <v>100</v>
      </c>
    </row>
    <row r="39" spans="1:8" ht="18" customHeight="1">
      <c r="A39" s="44"/>
      <c r="B39" s="39"/>
      <c r="C39" s="1" t="s">
        <v>47</v>
      </c>
      <c r="D39" s="16">
        <v>1</v>
      </c>
      <c r="E39" s="17">
        <v>10</v>
      </c>
      <c r="F39" s="17">
        <v>4</v>
      </c>
      <c r="G39" s="17">
        <v>6</v>
      </c>
      <c r="H39" s="26">
        <f t="shared" si="2"/>
        <v>40</v>
      </c>
    </row>
    <row r="40" spans="1:8" ht="18" customHeight="1">
      <c r="A40" s="44"/>
      <c r="B40" s="39"/>
      <c r="C40" s="1" t="s">
        <v>48</v>
      </c>
      <c r="D40" s="16">
        <v>2</v>
      </c>
      <c r="E40" s="17">
        <v>17</v>
      </c>
      <c r="F40" s="17">
        <v>14</v>
      </c>
      <c r="G40" s="17">
        <v>3</v>
      </c>
      <c r="H40" s="26">
        <f t="shared" si="2"/>
        <v>82.35294117647058</v>
      </c>
    </row>
    <row r="41" spans="1:8" ht="18" customHeight="1">
      <c r="A41" s="44"/>
      <c r="B41" s="32" t="s">
        <v>1</v>
      </c>
      <c r="C41" s="32"/>
      <c r="D41" s="15">
        <f>SUM(D42:D43)</f>
        <v>2</v>
      </c>
      <c r="E41" s="15">
        <f>SUM(E42:E43)</f>
        <v>10</v>
      </c>
      <c r="F41" s="15">
        <f t="shared" ref="F41:G41" si="11">SUM(F42:F43)</f>
        <v>8</v>
      </c>
      <c r="G41" s="15">
        <f t="shared" si="11"/>
        <v>2</v>
      </c>
      <c r="H41" s="25">
        <f t="shared" si="2"/>
        <v>80</v>
      </c>
    </row>
    <row r="42" spans="1:8" ht="18" customHeight="1">
      <c r="A42" s="44"/>
      <c r="B42" s="39" t="s">
        <v>49</v>
      </c>
      <c r="C42" s="6" t="s">
        <v>51</v>
      </c>
      <c r="D42" s="16">
        <v>1</v>
      </c>
      <c r="E42" s="17">
        <v>4</v>
      </c>
      <c r="F42" s="17">
        <v>4</v>
      </c>
      <c r="G42" s="17">
        <v>0</v>
      </c>
      <c r="H42" s="26">
        <f t="shared" si="2"/>
        <v>100</v>
      </c>
    </row>
    <row r="43" spans="1:8" ht="18" customHeight="1">
      <c r="A43" s="44"/>
      <c r="B43" s="39"/>
      <c r="C43" s="6" t="s">
        <v>52</v>
      </c>
      <c r="D43" s="16">
        <v>1</v>
      </c>
      <c r="E43" s="17">
        <v>6</v>
      </c>
      <c r="F43" s="17">
        <v>4</v>
      </c>
      <c r="G43" s="17">
        <v>2</v>
      </c>
      <c r="H43" s="26">
        <f t="shared" si="2"/>
        <v>66.666666666666657</v>
      </c>
    </row>
    <row r="44" spans="1:8" ht="18" customHeight="1">
      <c r="A44" s="44"/>
      <c r="B44" s="32" t="s">
        <v>1</v>
      </c>
      <c r="C44" s="32"/>
      <c r="D44" s="15">
        <f>SUM(D45:D47)</f>
        <v>4</v>
      </c>
      <c r="E44" s="15">
        <f>SUM(E45:E47)</f>
        <v>16</v>
      </c>
      <c r="F44" s="15">
        <f t="shared" ref="F44:G44" si="12">SUM(F45:F47)</f>
        <v>13</v>
      </c>
      <c r="G44" s="15">
        <f t="shared" si="12"/>
        <v>3</v>
      </c>
      <c r="H44" s="25">
        <f t="shared" si="2"/>
        <v>81.25</v>
      </c>
    </row>
    <row r="45" spans="1:8" ht="18" customHeight="1">
      <c r="A45" s="44"/>
      <c r="B45" s="40" t="s">
        <v>50</v>
      </c>
      <c r="C45" s="6" t="s">
        <v>51</v>
      </c>
      <c r="D45" s="16">
        <v>1</v>
      </c>
      <c r="E45" s="17">
        <v>1</v>
      </c>
      <c r="F45" s="17">
        <v>0</v>
      </c>
      <c r="G45" s="17">
        <v>1</v>
      </c>
      <c r="H45" s="26">
        <f t="shared" si="2"/>
        <v>0</v>
      </c>
    </row>
    <row r="46" spans="1:8" ht="18" customHeight="1">
      <c r="A46" s="44"/>
      <c r="B46" s="41"/>
      <c r="C46" s="6" t="s">
        <v>47</v>
      </c>
      <c r="D46" s="16">
        <v>1</v>
      </c>
      <c r="E46" s="17">
        <v>4</v>
      </c>
      <c r="F46" s="17">
        <v>3</v>
      </c>
      <c r="G46" s="17">
        <v>1</v>
      </c>
      <c r="H46" s="26">
        <f t="shared" si="2"/>
        <v>75</v>
      </c>
    </row>
    <row r="47" spans="1:8" ht="18" customHeight="1">
      <c r="A47" s="44"/>
      <c r="B47" s="42"/>
      <c r="C47" s="6" t="s">
        <v>53</v>
      </c>
      <c r="D47" s="16">
        <v>2</v>
      </c>
      <c r="E47" s="17">
        <v>11</v>
      </c>
      <c r="F47" s="17">
        <v>10</v>
      </c>
      <c r="G47" s="17">
        <v>1</v>
      </c>
      <c r="H47" s="26">
        <f t="shared" si="2"/>
        <v>90.909090909090907</v>
      </c>
    </row>
    <row r="48" spans="1:8" ht="18" customHeight="1">
      <c r="A48" s="44"/>
      <c r="B48" s="32" t="s">
        <v>1</v>
      </c>
      <c r="C48" s="32"/>
      <c r="D48" s="15">
        <f>SUM(D49:D51)</f>
        <v>6</v>
      </c>
      <c r="E48" s="15">
        <f>SUM(E49:E51)</f>
        <v>36</v>
      </c>
      <c r="F48" s="15">
        <f t="shared" ref="F48:G48" si="13">SUM(F49:F51)</f>
        <v>23</v>
      </c>
      <c r="G48" s="15">
        <f t="shared" si="13"/>
        <v>13</v>
      </c>
      <c r="H48" s="25">
        <f t="shared" si="2"/>
        <v>63.888888888888886</v>
      </c>
    </row>
    <row r="49" spans="1:8" ht="18" customHeight="1">
      <c r="A49" s="44"/>
      <c r="B49" s="39" t="s">
        <v>11</v>
      </c>
      <c r="C49" s="1" t="s">
        <v>30</v>
      </c>
      <c r="D49" s="16">
        <v>1</v>
      </c>
      <c r="E49" s="17">
        <v>8</v>
      </c>
      <c r="F49" s="17">
        <v>5</v>
      </c>
      <c r="G49" s="17">
        <v>3</v>
      </c>
      <c r="H49" s="26">
        <f t="shared" si="2"/>
        <v>62.5</v>
      </c>
    </row>
    <row r="50" spans="1:8" ht="18" customHeight="1">
      <c r="A50" s="44"/>
      <c r="B50" s="39"/>
      <c r="C50" s="6" t="s">
        <v>55</v>
      </c>
      <c r="D50" s="16">
        <v>4</v>
      </c>
      <c r="E50" s="17">
        <v>25</v>
      </c>
      <c r="F50" s="17">
        <v>17</v>
      </c>
      <c r="G50" s="17">
        <v>8</v>
      </c>
      <c r="H50" s="26">
        <f t="shared" si="2"/>
        <v>68</v>
      </c>
    </row>
    <row r="51" spans="1:8" ht="18" customHeight="1">
      <c r="A51" s="44"/>
      <c r="B51" s="39"/>
      <c r="C51" s="1" t="s">
        <v>48</v>
      </c>
      <c r="D51" s="16">
        <v>1</v>
      </c>
      <c r="E51" s="17">
        <v>3</v>
      </c>
      <c r="F51" s="17">
        <v>1</v>
      </c>
      <c r="G51" s="17">
        <v>2</v>
      </c>
      <c r="H51" s="26">
        <f t="shared" si="2"/>
        <v>33.333333333333329</v>
      </c>
    </row>
    <row r="52" spans="1:8" ht="18" customHeight="1">
      <c r="A52" s="44"/>
      <c r="B52" s="32" t="s">
        <v>1</v>
      </c>
      <c r="C52" s="32"/>
      <c r="D52" s="15">
        <f>SUM(D53:D53)</f>
        <v>1</v>
      </c>
      <c r="E52" s="15">
        <f>SUM(E53:E53)</f>
        <v>3</v>
      </c>
      <c r="F52" s="15">
        <f t="shared" ref="F52:G52" si="14">SUM(F53:F53)</f>
        <v>3</v>
      </c>
      <c r="G52" s="15">
        <f t="shared" si="14"/>
        <v>0</v>
      </c>
      <c r="H52" s="25">
        <f t="shared" si="2"/>
        <v>100</v>
      </c>
    </row>
    <row r="53" spans="1:8" ht="18" customHeight="1">
      <c r="A53" s="44"/>
      <c r="B53" s="6" t="s">
        <v>56</v>
      </c>
      <c r="C53" s="6" t="s">
        <v>46</v>
      </c>
      <c r="D53" s="16">
        <v>1</v>
      </c>
      <c r="E53" s="17">
        <v>3</v>
      </c>
      <c r="F53" s="17">
        <v>3</v>
      </c>
      <c r="G53" s="17">
        <v>0</v>
      </c>
      <c r="H53" s="26">
        <f t="shared" si="2"/>
        <v>100</v>
      </c>
    </row>
    <row r="54" spans="1:8" ht="18" customHeight="1">
      <c r="A54" s="44"/>
      <c r="B54" s="32" t="s">
        <v>1</v>
      </c>
      <c r="C54" s="32"/>
      <c r="D54" s="15">
        <f>SUM(D55:D63)</f>
        <v>43</v>
      </c>
      <c r="E54" s="15">
        <f>SUM(E55:E63)</f>
        <v>92</v>
      </c>
      <c r="F54" s="15">
        <f t="shared" ref="F54:G54" si="15">SUM(F55:F63)</f>
        <v>52</v>
      </c>
      <c r="G54" s="15">
        <v>40</v>
      </c>
      <c r="H54" s="25">
        <f t="shared" si="2"/>
        <v>56.521739130434781</v>
      </c>
    </row>
    <row r="55" spans="1:8" ht="18" customHeight="1">
      <c r="A55" s="44"/>
      <c r="B55" s="46" t="s">
        <v>23</v>
      </c>
      <c r="C55" s="10" t="s">
        <v>27</v>
      </c>
      <c r="D55" s="19">
        <v>9</v>
      </c>
      <c r="E55" s="19">
        <v>24</v>
      </c>
      <c r="F55" s="19">
        <v>15</v>
      </c>
      <c r="G55" s="19">
        <v>9</v>
      </c>
      <c r="H55" s="26">
        <f t="shared" si="2"/>
        <v>62.5</v>
      </c>
    </row>
    <row r="56" spans="1:8" ht="18" customHeight="1">
      <c r="A56" s="44"/>
      <c r="B56" s="47"/>
      <c r="C56" s="10" t="s">
        <v>36</v>
      </c>
      <c r="D56" s="19">
        <v>4</v>
      </c>
      <c r="E56" s="19">
        <v>14</v>
      </c>
      <c r="F56" s="19">
        <v>9</v>
      </c>
      <c r="G56" s="19">
        <v>5</v>
      </c>
      <c r="H56" s="26">
        <f t="shared" si="2"/>
        <v>64.285714285714292</v>
      </c>
    </row>
    <row r="57" spans="1:8" ht="18" customHeight="1">
      <c r="A57" s="44"/>
      <c r="B57" s="47"/>
      <c r="C57" s="10" t="s">
        <v>37</v>
      </c>
      <c r="D57" s="19">
        <v>4</v>
      </c>
      <c r="E57" s="19">
        <v>4</v>
      </c>
      <c r="F57" s="19">
        <v>1</v>
      </c>
      <c r="G57" s="19">
        <v>4</v>
      </c>
      <c r="H57" s="26">
        <f t="shared" si="2"/>
        <v>25</v>
      </c>
    </row>
    <row r="58" spans="1:8" ht="18" customHeight="1">
      <c r="A58" s="44"/>
      <c r="B58" s="47"/>
      <c r="C58" s="10" t="s">
        <v>54</v>
      </c>
      <c r="D58" s="19">
        <v>2</v>
      </c>
      <c r="E58" s="19">
        <v>5</v>
      </c>
      <c r="F58" s="19">
        <v>2</v>
      </c>
      <c r="G58" s="19">
        <v>3</v>
      </c>
      <c r="H58" s="26">
        <f t="shared" si="2"/>
        <v>40</v>
      </c>
    </row>
    <row r="59" spans="1:8" ht="18" customHeight="1">
      <c r="A59" s="44"/>
      <c r="B59" s="47"/>
      <c r="C59" s="10" t="s">
        <v>39</v>
      </c>
      <c r="D59" s="19">
        <v>4</v>
      </c>
      <c r="E59" s="19">
        <v>6</v>
      </c>
      <c r="F59" s="19">
        <v>3</v>
      </c>
      <c r="G59" s="19">
        <v>3</v>
      </c>
      <c r="H59" s="26">
        <f t="shared" si="2"/>
        <v>50</v>
      </c>
    </row>
    <row r="60" spans="1:8" ht="18" customHeight="1">
      <c r="A60" s="44"/>
      <c r="B60" s="47"/>
      <c r="C60" s="10" t="s">
        <v>31</v>
      </c>
      <c r="D60" s="19">
        <v>4</v>
      </c>
      <c r="E60" s="19">
        <v>7</v>
      </c>
      <c r="F60" s="19">
        <v>6</v>
      </c>
      <c r="G60" s="19">
        <v>1</v>
      </c>
      <c r="H60" s="26">
        <f t="shared" si="2"/>
        <v>85.714285714285708</v>
      </c>
    </row>
    <row r="61" spans="1:8" ht="18" customHeight="1">
      <c r="A61" s="44"/>
      <c r="B61" s="47"/>
      <c r="C61" s="10" t="s">
        <v>57</v>
      </c>
      <c r="D61" s="19">
        <v>6</v>
      </c>
      <c r="E61" s="19">
        <v>7</v>
      </c>
      <c r="F61" s="19">
        <v>6</v>
      </c>
      <c r="G61" s="19">
        <v>1</v>
      </c>
      <c r="H61" s="26">
        <f t="shared" si="2"/>
        <v>85.714285714285708</v>
      </c>
    </row>
    <row r="62" spans="1:8" ht="18" customHeight="1">
      <c r="A62" s="44"/>
      <c r="B62" s="47"/>
      <c r="C62" s="10" t="s">
        <v>42</v>
      </c>
      <c r="D62" s="19">
        <v>4</v>
      </c>
      <c r="E62" s="19">
        <v>15</v>
      </c>
      <c r="F62" s="19">
        <v>4</v>
      </c>
      <c r="G62" s="19">
        <v>11</v>
      </c>
      <c r="H62" s="26">
        <f t="shared" si="2"/>
        <v>26.666666666666668</v>
      </c>
    </row>
    <row r="63" spans="1:8" ht="18" customHeight="1">
      <c r="A63" s="44"/>
      <c r="B63" s="48"/>
      <c r="C63" s="10" t="s">
        <v>44</v>
      </c>
      <c r="D63" s="19">
        <v>6</v>
      </c>
      <c r="E63" s="19">
        <v>10</v>
      </c>
      <c r="F63" s="19">
        <v>6</v>
      </c>
      <c r="G63" s="19">
        <v>4</v>
      </c>
      <c r="H63" s="26">
        <f t="shared" si="2"/>
        <v>60</v>
      </c>
    </row>
    <row r="64" spans="1:8" ht="18" customHeight="1">
      <c r="A64" s="44"/>
      <c r="B64" s="32" t="s">
        <v>1</v>
      </c>
      <c r="C64" s="32"/>
      <c r="D64" s="15">
        <f>SUM(D65:D75)</f>
        <v>32</v>
      </c>
      <c r="E64" s="15">
        <f>SUM(E65:E75)</f>
        <v>46</v>
      </c>
      <c r="F64" s="15">
        <f t="shared" ref="F64:G64" si="16">SUM(F65:F75)</f>
        <v>31</v>
      </c>
      <c r="G64" s="15">
        <f t="shared" si="16"/>
        <v>15</v>
      </c>
      <c r="H64" s="25">
        <f t="shared" si="2"/>
        <v>67.391304347826093</v>
      </c>
    </row>
    <row r="65" spans="1:9" ht="18" customHeight="1">
      <c r="A65" s="44"/>
      <c r="B65" s="31" t="s">
        <v>13</v>
      </c>
      <c r="C65" s="10" t="s">
        <v>27</v>
      </c>
      <c r="D65" s="19">
        <v>9</v>
      </c>
      <c r="E65" s="19">
        <v>21</v>
      </c>
      <c r="F65" s="19">
        <v>13</v>
      </c>
      <c r="G65" s="19">
        <v>8</v>
      </c>
      <c r="H65" s="26">
        <f t="shared" si="2"/>
        <v>61.904761904761905</v>
      </c>
      <c r="I65" s="11"/>
    </row>
    <row r="66" spans="1:9" ht="18" customHeight="1">
      <c r="A66" s="44"/>
      <c r="B66" s="31"/>
      <c r="C66" s="10" t="s">
        <v>37</v>
      </c>
      <c r="D66" s="19">
        <v>2</v>
      </c>
      <c r="E66" s="19">
        <v>2</v>
      </c>
      <c r="F66" s="19">
        <v>1</v>
      </c>
      <c r="G66" s="19">
        <v>1</v>
      </c>
      <c r="H66" s="26">
        <f t="shared" si="2"/>
        <v>50</v>
      </c>
      <c r="I66" s="11"/>
    </row>
    <row r="67" spans="1:9" ht="18" customHeight="1">
      <c r="A67" s="44"/>
      <c r="B67" s="31"/>
      <c r="C67" s="10" t="s">
        <v>29</v>
      </c>
      <c r="D67" s="19">
        <v>1</v>
      </c>
      <c r="E67" s="19">
        <v>1</v>
      </c>
      <c r="F67" s="19">
        <v>1</v>
      </c>
      <c r="G67" s="19">
        <v>0</v>
      </c>
      <c r="H67" s="26">
        <f t="shared" si="2"/>
        <v>100</v>
      </c>
      <c r="I67" s="11"/>
    </row>
    <row r="68" spans="1:9" ht="18" customHeight="1">
      <c r="A68" s="44"/>
      <c r="B68" s="31"/>
      <c r="C68" s="10" t="s">
        <v>54</v>
      </c>
      <c r="D68" s="19">
        <v>2</v>
      </c>
      <c r="E68" s="19">
        <v>5</v>
      </c>
      <c r="F68" s="19">
        <v>3</v>
      </c>
      <c r="G68" s="19">
        <v>2</v>
      </c>
      <c r="H68" s="26">
        <f t="shared" si="2"/>
        <v>60</v>
      </c>
      <c r="I68" s="11"/>
    </row>
    <row r="69" spans="1:9" ht="18" customHeight="1">
      <c r="A69" s="44"/>
      <c r="B69" s="31"/>
      <c r="C69" s="10" t="s">
        <v>58</v>
      </c>
      <c r="D69" s="19">
        <v>3</v>
      </c>
      <c r="E69" s="19">
        <v>4</v>
      </c>
      <c r="F69" s="19">
        <v>4</v>
      </c>
      <c r="G69" s="19">
        <v>0</v>
      </c>
      <c r="H69" s="26">
        <f t="shared" si="2"/>
        <v>100</v>
      </c>
      <c r="I69" s="11"/>
    </row>
    <row r="70" spans="1:9" ht="18" customHeight="1">
      <c r="A70" s="44"/>
      <c r="B70" s="31"/>
      <c r="C70" s="10" t="s">
        <v>39</v>
      </c>
      <c r="D70" s="19">
        <v>3</v>
      </c>
      <c r="E70" s="19">
        <v>4</v>
      </c>
      <c r="F70" s="19">
        <v>3</v>
      </c>
      <c r="G70" s="19">
        <v>1</v>
      </c>
      <c r="H70" s="26">
        <f t="shared" si="2"/>
        <v>75</v>
      </c>
      <c r="I70" s="11"/>
    </row>
    <row r="71" spans="1:9" ht="18" customHeight="1">
      <c r="A71" s="44"/>
      <c r="B71" s="31"/>
      <c r="C71" s="10" t="s">
        <v>31</v>
      </c>
      <c r="D71" s="19">
        <v>2</v>
      </c>
      <c r="E71" s="19">
        <v>1</v>
      </c>
      <c r="F71" s="19">
        <v>1</v>
      </c>
      <c r="G71" s="19">
        <v>0</v>
      </c>
      <c r="H71" s="26">
        <f t="shared" si="2"/>
        <v>100</v>
      </c>
      <c r="I71" s="11"/>
    </row>
    <row r="72" spans="1:9" ht="18" customHeight="1">
      <c r="A72" s="44"/>
      <c r="B72" s="31"/>
      <c r="C72" s="10" t="s">
        <v>40</v>
      </c>
      <c r="D72" s="19">
        <v>2</v>
      </c>
      <c r="E72" s="19">
        <v>3</v>
      </c>
      <c r="F72" s="19">
        <v>1</v>
      </c>
      <c r="G72" s="19">
        <v>2</v>
      </c>
      <c r="H72" s="26">
        <f t="shared" ref="H72:H99" si="17">F72/E72*100</f>
        <v>33.333333333333329</v>
      </c>
      <c r="I72" s="11"/>
    </row>
    <row r="73" spans="1:9" ht="18" customHeight="1">
      <c r="A73" s="44"/>
      <c r="B73" s="31"/>
      <c r="C73" s="10" t="s">
        <v>57</v>
      </c>
      <c r="D73" s="19">
        <v>1</v>
      </c>
      <c r="E73" s="19">
        <v>2</v>
      </c>
      <c r="F73" s="19">
        <v>2</v>
      </c>
      <c r="G73" s="19">
        <v>0</v>
      </c>
      <c r="H73" s="26">
        <f t="shared" si="17"/>
        <v>100</v>
      </c>
      <c r="I73" s="11"/>
    </row>
    <row r="74" spans="1:9" ht="18" customHeight="1">
      <c r="A74" s="44"/>
      <c r="B74" s="31"/>
      <c r="C74" s="10" t="s">
        <v>42</v>
      </c>
      <c r="D74" s="19">
        <v>2</v>
      </c>
      <c r="E74" s="19">
        <v>0</v>
      </c>
      <c r="F74" s="19">
        <v>0</v>
      </c>
      <c r="G74" s="19">
        <v>0</v>
      </c>
      <c r="H74" s="26">
        <v>0</v>
      </c>
      <c r="I74" s="11"/>
    </row>
    <row r="75" spans="1:9" ht="18" customHeight="1">
      <c r="A75" s="45"/>
      <c r="B75" s="31"/>
      <c r="C75" s="10" t="s">
        <v>44</v>
      </c>
      <c r="D75" s="19">
        <v>5</v>
      </c>
      <c r="E75" s="19">
        <v>3</v>
      </c>
      <c r="F75" s="19">
        <v>2</v>
      </c>
      <c r="G75" s="19">
        <v>1</v>
      </c>
      <c r="H75" s="26">
        <f t="shared" si="17"/>
        <v>66.666666666666657</v>
      </c>
      <c r="I75" s="11"/>
    </row>
    <row r="76" spans="1:9" ht="18" customHeight="1">
      <c r="A76" s="28"/>
      <c r="B76" s="29" t="s">
        <v>22</v>
      </c>
      <c r="C76" s="29" t="s">
        <v>4</v>
      </c>
      <c r="D76" s="27">
        <f>SUM(D77,D80,D82,D84,D86,D94)</f>
        <v>20</v>
      </c>
      <c r="E76" s="27">
        <f>SUM(E77,E80,E82,E84,E86,E94)</f>
        <v>42</v>
      </c>
      <c r="F76" s="27">
        <f t="shared" ref="F76:G76" si="18">SUM(F77,F80,F82,F84,F86,F94)</f>
        <v>37</v>
      </c>
      <c r="G76" s="27">
        <f t="shared" si="18"/>
        <v>5</v>
      </c>
      <c r="H76" s="27">
        <f t="shared" si="17"/>
        <v>88.095238095238088</v>
      </c>
    </row>
    <row r="77" spans="1:9" ht="18" customHeight="1">
      <c r="A77" s="43" t="s">
        <v>26</v>
      </c>
      <c r="B77" s="32" t="s">
        <v>1</v>
      </c>
      <c r="C77" s="32"/>
      <c r="D77" s="15">
        <f>SUM(D78:D79)</f>
        <v>4</v>
      </c>
      <c r="E77" s="15">
        <f>SUM(E78:E79)</f>
        <v>7</v>
      </c>
      <c r="F77" s="15">
        <f t="shared" ref="F77:G77" si="19">SUM(F78:F79)</f>
        <v>5</v>
      </c>
      <c r="G77" s="15">
        <f t="shared" si="19"/>
        <v>2</v>
      </c>
      <c r="H77" s="25">
        <f t="shared" si="17"/>
        <v>71.428571428571431</v>
      </c>
    </row>
    <row r="78" spans="1:9" ht="18" customHeight="1">
      <c r="A78" s="44"/>
      <c r="B78" s="40" t="s">
        <v>14</v>
      </c>
      <c r="C78" s="6" t="s">
        <v>21</v>
      </c>
      <c r="D78" s="16">
        <v>3</v>
      </c>
      <c r="E78" s="17">
        <v>7</v>
      </c>
      <c r="F78" s="17">
        <v>5</v>
      </c>
      <c r="G78" s="17">
        <v>2</v>
      </c>
      <c r="H78" s="26">
        <f t="shared" si="17"/>
        <v>71.428571428571431</v>
      </c>
    </row>
    <row r="79" spans="1:9" ht="18" customHeight="1">
      <c r="A79" s="44"/>
      <c r="B79" s="42"/>
      <c r="C79" s="6" t="s">
        <v>60</v>
      </c>
      <c r="D79" s="16">
        <v>1</v>
      </c>
      <c r="E79" s="17">
        <v>0</v>
      </c>
      <c r="F79" s="17">
        <v>0</v>
      </c>
      <c r="G79" s="17">
        <v>0</v>
      </c>
      <c r="H79" s="26">
        <v>0</v>
      </c>
    </row>
    <row r="80" spans="1:9" ht="18" customHeight="1">
      <c r="A80" s="44"/>
      <c r="B80" s="32" t="s">
        <v>1</v>
      </c>
      <c r="C80" s="32"/>
      <c r="D80" s="15">
        <f>SUM(D81:D81)</f>
        <v>1</v>
      </c>
      <c r="E80" s="15">
        <f>SUM(E81:E81)</f>
        <v>5</v>
      </c>
      <c r="F80" s="15">
        <f>SUM(F81:F81)</f>
        <v>5</v>
      </c>
      <c r="G80" s="15">
        <f>SUM(G81:G81)</f>
        <v>0</v>
      </c>
      <c r="H80" s="25">
        <f t="shared" si="17"/>
        <v>100</v>
      </c>
    </row>
    <row r="81" spans="1:8" ht="18" customHeight="1">
      <c r="A81" s="44"/>
      <c r="B81" s="6" t="s">
        <v>61</v>
      </c>
      <c r="C81" s="6" t="s">
        <v>21</v>
      </c>
      <c r="D81" s="16">
        <v>1</v>
      </c>
      <c r="E81" s="17">
        <v>5</v>
      </c>
      <c r="F81" s="17">
        <v>5</v>
      </c>
      <c r="G81" s="17">
        <v>0</v>
      </c>
      <c r="H81" s="26">
        <f t="shared" si="17"/>
        <v>100</v>
      </c>
    </row>
    <row r="82" spans="1:8" ht="18" customHeight="1">
      <c r="A82" s="44"/>
      <c r="B82" s="32" t="s">
        <v>1</v>
      </c>
      <c r="C82" s="32"/>
      <c r="D82" s="15">
        <f>SUM(D83:D83)</f>
        <v>1</v>
      </c>
      <c r="E82" s="15">
        <f>SUM(E83:E83)</f>
        <v>2</v>
      </c>
      <c r="F82" s="15">
        <f t="shared" ref="F82:G82" si="20">SUM(F83:F83)</f>
        <v>2</v>
      </c>
      <c r="G82" s="15">
        <f t="shared" si="20"/>
        <v>0</v>
      </c>
      <c r="H82" s="25">
        <f t="shared" si="17"/>
        <v>100</v>
      </c>
    </row>
    <row r="83" spans="1:8" ht="18" customHeight="1">
      <c r="A83" s="44"/>
      <c r="B83" s="12" t="s">
        <v>15</v>
      </c>
      <c r="C83" s="6" t="s">
        <v>19</v>
      </c>
      <c r="D83" s="16">
        <v>1</v>
      </c>
      <c r="E83" s="17">
        <v>2</v>
      </c>
      <c r="F83" s="17">
        <v>2</v>
      </c>
      <c r="G83" s="17">
        <v>0</v>
      </c>
      <c r="H83" s="26">
        <f t="shared" si="17"/>
        <v>100</v>
      </c>
    </row>
    <row r="84" spans="1:8" ht="18" customHeight="1">
      <c r="A84" s="44"/>
      <c r="B84" s="32" t="s">
        <v>1</v>
      </c>
      <c r="C84" s="32"/>
      <c r="D84" s="15">
        <f>SUM(D85:D85)</f>
        <v>1</v>
      </c>
      <c r="E84" s="15">
        <f>SUM(E85:E85)</f>
        <v>2</v>
      </c>
      <c r="F84" s="15">
        <f t="shared" ref="F84:G84" si="21">SUM(F85:F85)</f>
        <v>1</v>
      </c>
      <c r="G84" s="15">
        <f t="shared" si="21"/>
        <v>1</v>
      </c>
      <c r="H84" s="25">
        <f t="shared" si="17"/>
        <v>50</v>
      </c>
    </row>
    <row r="85" spans="1:8" ht="18" customHeight="1">
      <c r="A85" s="44"/>
      <c r="B85" s="6" t="s">
        <v>62</v>
      </c>
      <c r="C85" s="6" t="s">
        <v>19</v>
      </c>
      <c r="D85" s="16">
        <v>1</v>
      </c>
      <c r="E85" s="17">
        <v>2</v>
      </c>
      <c r="F85" s="17">
        <v>1</v>
      </c>
      <c r="G85" s="17">
        <v>1</v>
      </c>
      <c r="H85" s="26">
        <f t="shared" si="17"/>
        <v>50</v>
      </c>
    </row>
    <row r="86" spans="1:8" ht="18" customHeight="1">
      <c r="A86" s="44"/>
      <c r="B86" s="30" t="s">
        <v>1</v>
      </c>
      <c r="C86" s="30"/>
      <c r="D86" s="20">
        <f>SUM(D87:D93)</f>
        <v>8</v>
      </c>
      <c r="E86" s="20">
        <f>SUM(E87:E93)</f>
        <v>15</v>
      </c>
      <c r="F86" s="20">
        <f t="shared" ref="F86:G86" si="22">SUM(F87:F93)</f>
        <v>14</v>
      </c>
      <c r="G86" s="20">
        <f t="shared" si="22"/>
        <v>1</v>
      </c>
      <c r="H86" s="25">
        <f t="shared" si="17"/>
        <v>93.333333333333329</v>
      </c>
    </row>
    <row r="87" spans="1:8" ht="18" customHeight="1">
      <c r="A87" s="44"/>
      <c r="B87" s="31" t="s">
        <v>12</v>
      </c>
      <c r="C87" s="10" t="s">
        <v>27</v>
      </c>
      <c r="D87" s="19">
        <v>1</v>
      </c>
      <c r="E87" s="19">
        <v>2</v>
      </c>
      <c r="F87" s="19">
        <v>2</v>
      </c>
      <c r="G87" s="19">
        <v>0</v>
      </c>
      <c r="H87" s="26">
        <f t="shared" si="17"/>
        <v>100</v>
      </c>
    </row>
    <row r="88" spans="1:8" ht="18" customHeight="1">
      <c r="A88" s="44"/>
      <c r="B88" s="31"/>
      <c r="C88" s="10" t="s">
        <v>37</v>
      </c>
      <c r="D88" s="19">
        <v>1</v>
      </c>
      <c r="E88" s="19">
        <v>0</v>
      </c>
      <c r="F88" s="19">
        <v>0</v>
      </c>
      <c r="G88" s="19">
        <v>0</v>
      </c>
      <c r="H88" s="26">
        <v>0</v>
      </c>
    </row>
    <row r="89" spans="1:8" ht="18" customHeight="1">
      <c r="A89" s="44"/>
      <c r="B89" s="31"/>
      <c r="C89" s="10" t="s">
        <v>29</v>
      </c>
      <c r="D89" s="19">
        <v>2</v>
      </c>
      <c r="E89" s="19">
        <v>5</v>
      </c>
      <c r="F89" s="19">
        <v>5</v>
      </c>
      <c r="G89" s="19">
        <v>0</v>
      </c>
      <c r="H89" s="26">
        <f t="shared" si="17"/>
        <v>100</v>
      </c>
    </row>
    <row r="90" spans="1:8" ht="18" customHeight="1">
      <c r="A90" s="44"/>
      <c r="B90" s="31"/>
      <c r="C90" s="10" t="s">
        <v>38</v>
      </c>
      <c r="D90" s="19">
        <v>1</v>
      </c>
      <c r="E90" s="19">
        <v>3</v>
      </c>
      <c r="F90" s="19">
        <v>2</v>
      </c>
      <c r="G90" s="19">
        <v>1</v>
      </c>
      <c r="H90" s="26">
        <f t="shared" si="17"/>
        <v>66.666666666666657</v>
      </c>
    </row>
    <row r="91" spans="1:8" ht="18" customHeight="1">
      <c r="A91" s="44"/>
      <c r="B91" s="31"/>
      <c r="C91" s="10" t="s">
        <v>54</v>
      </c>
      <c r="D91" s="19">
        <v>1</v>
      </c>
      <c r="E91" s="19">
        <v>2</v>
      </c>
      <c r="F91" s="19">
        <v>2</v>
      </c>
      <c r="G91" s="19">
        <v>0</v>
      </c>
      <c r="H91" s="26">
        <f t="shared" si="17"/>
        <v>100</v>
      </c>
    </row>
    <row r="92" spans="1:8" ht="18" customHeight="1">
      <c r="A92" s="44"/>
      <c r="B92" s="31"/>
      <c r="C92" s="10" t="s">
        <v>57</v>
      </c>
      <c r="D92" s="19">
        <v>1</v>
      </c>
      <c r="E92" s="19">
        <v>1</v>
      </c>
      <c r="F92" s="19">
        <v>1</v>
      </c>
      <c r="G92" s="19">
        <v>0</v>
      </c>
      <c r="H92" s="26">
        <f t="shared" si="17"/>
        <v>100</v>
      </c>
    </row>
    <row r="93" spans="1:8" ht="18" customHeight="1">
      <c r="A93" s="44"/>
      <c r="B93" s="31"/>
      <c r="C93" s="10" t="s">
        <v>42</v>
      </c>
      <c r="D93" s="19">
        <v>1</v>
      </c>
      <c r="E93" s="19">
        <v>2</v>
      </c>
      <c r="F93" s="19">
        <v>2</v>
      </c>
      <c r="G93" s="19">
        <v>0</v>
      </c>
      <c r="H93" s="26">
        <f t="shared" si="17"/>
        <v>100</v>
      </c>
    </row>
    <row r="94" spans="1:8" ht="18" customHeight="1">
      <c r="A94" s="44"/>
      <c r="B94" s="30" t="s">
        <v>1</v>
      </c>
      <c r="C94" s="30"/>
      <c r="D94" s="20">
        <f>SUM(D95:D99)</f>
        <v>5</v>
      </c>
      <c r="E94" s="20">
        <f>SUM(E95:E99)</f>
        <v>11</v>
      </c>
      <c r="F94" s="20">
        <f t="shared" ref="F94:G94" si="23">SUM(F95:F99)</f>
        <v>10</v>
      </c>
      <c r="G94" s="20">
        <f t="shared" si="23"/>
        <v>1</v>
      </c>
      <c r="H94" s="25">
        <f t="shared" si="17"/>
        <v>90.909090909090907</v>
      </c>
    </row>
    <row r="95" spans="1:8" ht="18" customHeight="1">
      <c r="A95" s="44"/>
      <c r="B95" s="31" t="s">
        <v>13</v>
      </c>
      <c r="C95" s="10" t="s">
        <v>27</v>
      </c>
      <c r="D95" s="19">
        <v>1</v>
      </c>
      <c r="E95" s="19">
        <v>2</v>
      </c>
      <c r="F95" s="19">
        <v>2</v>
      </c>
      <c r="G95" s="19">
        <v>0</v>
      </c>
      <c r="H95" s="26">
        <f t="shared" si="17"/>
        <v>100</v>
      </c>
    </row>
    <row r="96" spans="1:8" ht="18" customHeight="1">
      <c r="A96" s="44"/>
      <c r="B96" s="31"/>
      <c r="C96" s="10" t="s">
        <v>29</v>
      </c>
      <c r="D96" s="19">
        <v>1</v>
      </c>
      <c r="E96" s="19">
        <v>4</v>
      </c>
      <c r="F96" s="19">
        <v>3</v>
      </c>
      <c r="G96" s="19">
        <v>1</v>
      </c>
      <c r="H96" s="26">
        <f t="shared" si="17"/>
        <v>75</v>
      </c>
    </row>
    <row r="97" spans="1:8" ht="18" customHeight="1">
      <c r="A97" s="44"/>
      <c r="B97" s="31"/>
      <c r="C97" s="10" t="s">
        <v>54</v>
      </c>
      <c r="D97" s="19">
        <v>1</v>
      </c>
      <c r="E97" s="19">
        <v>2</v>
      </c>
      <c r="F97" s="19">
        <v>2</v>
      </c>
      <c r="G97" s="19">
        <v>0</v>
      </c>
      <c r="H97" s="26">
        <f t="shared" si="17"/>
        <v>100</v>
      </c>
    </row>
    <row r="98" spans="1:8" ht="18" customHeight="1">
      <c r="A98" s="44"/>
      <c r="B98" s="31"/>
      <c r="C98" s="10" t="s">
        <v>57</v>
      </c>
      <c r="D98" s="19">
        <v>1</v>
      </c>
      <c r="E98" s="19">
        <v>2</v>
      </c>
      <c r="F98" s="19">
        <v>2</v>
      </c>
      <c r="G98" s="19">
        <v>0</v>
      </c>
      <c r="H98" s="26">
        <f t="shared" si="17"/>
        <v>100</v>
      </c>
    </row>
    <row r="99" spans="1:8" ht="18" customHeight="1">
      <c r="A99" s="45"/>
      <c r="B99" s="31"/>
      <c r="C99" s="10" t="s">
        <v>44</v>
      </c>
      <c r="D99" s="19">
        <v>1</v>
      </c>
      <c r="E99" s="19">
        <v>1</v>
      </c>
      <c r="F99" s="19">
        <v>1</v>
      </c>
      <c r="G99" s="19">
        <v>0</v>
      </c>
      <c r="H99" s="26">
        <f t="shared" si="17"/>
        <v>100</v>
      </c>
    </row>
  </sheetData>
  <mergeCells count="36">
    <mergeCell ref="A77:A99"/>
    <mergeCell ref="B84:C84"/>
    <mergeCell ref="A11:A75"/>
    <mergeCell ref="B65:B75"/>
    <mergeCell ref="B77:C77"/>
    <mergeCell ref="B82:C82"/>
    <mergeCell ref="B17:C17"/>
    <mergeCell ref="B14:B16"/>
    <mergeCell ref="B19:C19"/>
    <mergeCell ref="B21:C21"/>
    <mergeCell ref="B41:C41"/>
    <mergeCell ref="B23:C23"/>
    <mergeCell ref="B24:B35"/>
    <mergeCell ref="B55:B63"/>
    <mergeCell ref="B78:B79"/>
    <mergeCell ref="B42:B43"/>
    <mergeCell ref="B8:C8"/>
    <mergeCell ref="A2:H2"/>
    <mergeCell ref="E4:H4"/>
    <mergeCell ref="A8:A9"/>
    <mergeCell ref="B64:C64"/>
    <mergeCell ref="B11:C11"/>
    <mergeCell ref="B13:C13"/>
    <mergeCell ref="B36:C36"/>
    <mergeCell ref="B48:C48"/>
    <mergeCell ref="B54:C54"/>
    <mergeCell ref="B37:B40"/>
    <mergeCell ref="B49:B51"/>
    <mergeCell ref="B44:C44"/>
    <mergeCell ref="B45:B47"/>
    <mergeCell ref="B52:C52"/>
    <mergeCell ref="B94:C94"/>
    <mergeCell ref="B86:C86"/>
    <mergeCell ref="B87:B93"/>
    <mergeCell ref="B95:B99"/>
    <mergeCell ref="B80:C80"/>
  </mergeCells>
  <phoneticPr fontId="1" type="noConversion"/>
  <pageMargins left="0.23622047244094491" right="0.23622047244094491" top="0.74803149606299213" bottom="0.74803149606299213" header="0.31496062992125984" footer="0.31496062992125984"/>
  <pageSetup paperSize="8" scale="9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Sheet0</vt:lpstr>
      <vt:lpstr>Sheet0!Print_Titles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2023-10-30T01:30:43Z</cp:lastPrinted>
  <dcterms:created xsi:type="dcterms:W3CDTF">2022-03-28T22:57:57Z</dcterms:created>
  <dcterms:modified xsi:type="dcterms:W3CDTF">2023-11-08T04:51:19Z</dcterms:modified>
</cp:coreProperties>
</file>